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semf\Desktop\Archivos Excel\Ultimas\"/>
    </mc:Choice>
  </mc:AlternateContent>
  <bookViews>
    <workbookView xWindow="0" yWindow="0" windowWidth="20490" windowHeight="7650" tabRatio="500" activeTab="3"/>
  </bookViews>
  <sheets>
    <sheet name="Inventario" sheetId="1" r:id="rId1"/>
    <sheet name="Hoja.Inventario" sheetId="2" r:id="rId2"/>
    <sheet name="Formato" sheetId="3" r:id="rId3"/>
    <sheet name="Acerca de" sheetId="4" r:id="rId4"/>
  </sheets>
  <calcPr calcId="162913"/>
</workbook>
</file>

<file path=xl/calcChain.xml><?xml version="1.0" encoding="utf-8"?>
<calcChain xmlns="http://schemas.openxmlformats.org/spreadsheetml/2006/main">
  <c r="K171" i="3" l="1"/>
  <c r="J171" i="3"/>
  <c r="I171" i="3"/>
  <c r="H171" i="3"/>
  <c r="G171" i="3"/>
  <c r="F171" i="3"/>
  <c r="E171" i="3"/>
  <c r="D171" i="3"/>
  <c r="C169" i="3"/>
  <c r="C168" i="3"/>
  <c r="C167" i="3"/>
  <c r="C166" i="3"/>
  <c r="C165" i="3"/>
  <c r="C164" i="3"/>
  <c r="C163" i="3"/>
  <c r="C162" i="3"/>
  <c r="C161" i="3"/>
  <c r="C160" i="3"/>
  <c r="M159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I171" i="2"/>
  <c r="H171" i="2"/>
  <c r="E169" i="2"/>
  <c r="F169" i="2" s="1"/>
  <c r="D169" i="2"/>
  <c r="J169" i="2" s="1"/>
  <c r="E168" i="2"/>
  <c r="F168" i="2" s="1"/>
  <c r="D168" i="2"/>
  <c r="J168" i="2" s="1"/>
  <c r="E167" i="2"/>
  <c r="F167" i="2" s="1"/>
  <c r="D167" i="2"/>
  <c r="J167" i="2" s="1"/>
  <c r="F166" i="2"/>
  <c r="E166" i="2"/>
  <c r="D166" i="2"/>
  <c r="J166" i="2" s="1"/>
  <c r="E165" i="2"/>
  <c r="F165" i="2" s="1"/>
  <c r="D165" i="2"/>
  <c r="J165" i="2" s="1"/>
  <c r="E164" i="2"/>
  <c r="D164" i="2"/>
  <c r="E163" i="2"/>
  <c r="D163" i="2"/>
  <c r="J163" i="2" s="1"/>
  <c r="F162" i="2"/>
  <c r="E162" i="2"/>
  <c r="D162" i="2"/>
  <c r="J162" i="2" s="1"/>
  <c r="E161" i="2"/>
  <c r="F161" i="2" s="1"/>
  <c r="D161" i="2"/>
  <c r="J161" i="2" s="1"/>
  <c r="E160" i="2"/>
  <c r="D160" i="2"/>
  <c r="E159" i="2"/>
  <c r="D159" i="2"/>
  <c r="J159" i="2" s="1"/>
  <c r="F158" i="2"/>
  <c r="E158" i="2"/>
  <c r="D158" i="2"/>
  <c r="J158" i="2" s="1"/>
  <c r="E157" i="2"/>
  <c r="F157" i="2" s="1"/>
  <c r="D157" i="2"/>
  <c r="J157" i="2" s="1"/>
  <c r="E156" i="2"/>
  <c r="D156" i="2"/>
  <c r="E155" i="2"/>
  <c r="D155" i="2"/>
  <c r="J155" i="2" s="1"/>
  <c r="F154" i="2"/>
  <c r="E154" i="2"/>
  <c r="D154" i="2"/>
  <c r="J154" i="2" s="1"/>
  <c r="E153" i="2"/>
  <c r="F153" i="2" s="1"/>
  <c r="D153" i="2"/>
  <c r="J153" i="2" s="1"/>
  <c r="E152" i="2"/>
  <c r="D152" i="2"/>
  <c r="E151" i="2"/>
  <c r="D151" i="2"/>
  <c r="J151" i="2" s="1"/>
  <c r="F150" i="2"/>
  <c r="E150" i="2"/>
  <c r="D150" i="2"/>
  <c r="J150" i="2" s="1"/>
  <c r="E149" i="2"/>
  <c r="F149" i="2" s="1"/>
  <c r="D149" i="2"/>
  <c r="J149" i="2" s="1"/>
  <c r="E148" i="2"/>
  <c r="D148" i="2"/>
  <c r="E147" i="2"/>
  <c r="D147" i="2"/>
  <c r="J147" i="2" s="1"/>
  <c r="F146" i="2"/>
  <c r="E146" i="2"/>
  <c r="D146" i="2"/>
  <c r="J146" i="2" s="1"/>
  <c r="E145" i="2"/>
  <c r="F145" i="2" s="1"/>
  <c r="D145" i="2"/>
  <c r="J145" i="2" s="1"/>
  <c r="E144" i="2"/>
  <c r="D144" i="2"/>
  <c r="E143" i="2"/>
  <c r="D143" i="2"/>
  <c r="J143" i="2" s="1"/>
  <c r="F142" i="2"/>
  <c r="E142" i="2"/>
  <c r="D142" i="2"/>
  <c r="J142" i="2" s="1"/>
  <c r="E141" i="2"/>
  <c r="F141" i="2" s="1"/>
  <c r="D141" i="2"/>
  <c r="J141" i="2" s="1"/>
  <c r="E140" i="2"/>
  <c r="D140" i="2"/>
  <c r="E139" i="2"/>
  <c r="D139" i="2"/>
  <c r="J139" i="2" s="1"/>
  <c r="F138" i="2"/>
  <c r="E138" i="2"/>
  <c r="D138" i="2"/>
  <c r="J138" i="2" s="1"/>
  <c r="E137" i="2"/>
  <c r="F137" i="2" s="1"/>
  <c r="D137" i="2"/>
  <c r="J137" i="2" s="1"/>
  <c r="E136" i="2"/>
  <c r="D136" i="2"/>
  <c r="E135" i="2"/>
  <c r="D135" i="2"/>
  <c r="J135" i="2" s="1"/>
  <c r="F134" i="2"/>
  <c r="E134" i="2"/>
  <c r="D134" i="2"/>
  <c r="J134" i="2" s="1"/>
  <c r="E133" i="2"/>
  <c r="F133" i="2" s="1"/>
  <c r="D133" i="2"/>
  <c r="J133" i="2" s="1"/>
  <c r="E132" i="2"/>
  <c r="D132" i="2"/>
  <c r="E131" i="2"/>
  <c r="D131" i="2"/>
  <c r="J131" i="2" s="1"/>
  <c r="F130" i="2"/>
  <c r="E130" i="2"/>
  <c r="D130" i="2"/>
  <c r="J130" i="2" s="1"/>
  <c r="E129" i="2"/>
  <c r="F129" i="2" s="1"/>
  <c r="D129" i="2"/>
  <c r="J129" i="2" s="1"/>
  <c r="E128" i="2"/>
  <c r="D128" i="2"/>
  <c r="E127" i="2"/>
  <c r="D127" i="2"/>
  <c r="J127" i="2" s="1"/>
  <c r="F126" i="2"/>
  <c r="E126" i="2"/>
  <c r="D126" i="2"/>
  <c r="J126" i="2" s="1"/>
  <c r="E125" i="2"/>
  <c r="F125" i="2" s="1"/>
  <c r="D125" i="2"/>
  <c r="J125" i="2" s="1"/>
  <c r="E124" i="2"/>
  <c r="D124" i="2"/>
  <c r="E123" i="2"/>
  <c r="D123" i="2"/>
  <c r="J123" i="2" s="1"/>
  <c r="F122" i="2"/>
  <c r="E122" i="2"/>
  <c r="D122" i="2"/>
  <c r="J122" i="2" s="1"/>
  <c r="E121" i="2"/>
  <c r="F121" i="2" s="1"/>
  <c r="D121" i="2"/>
  <c r="J121" i="2" s="1"/>
  <c r="E120" i="2"/>
  <c r="D120" i="2"/>
  <c r="E119" i="2"/>
  <c r="D119" i="2"/>
  <c r="J119" i="2" s="1"/>
  <c r="F118" i="2"/>
  <c r="E118" i="2"/>
  <c r="D118" i="2"/>
  <c r="J118" i="2" s="1"/>
  <c r="E117" i="2"/>
  <c r="F117" i="2" s="1"/>
  <c r="D117" i="2"/>
  <c r="J117" i="2" s="1"/>
  <c r="E116" i="2"/>
  <c r="D116" i="2"/>
  <c r="E115" i="2"/>
  <c r="D115" i="2"/>
  <c r="J115" i="2" s="1"/>
  <c r="F114" i="2"/>
  <c r="E114" i="2"/>
  <c r="D114" i="2"/>
  <c r="J114" i="2" s="1"/>
  <c r="E113" i="2"/>
  <c r="F113" i="2" s="1"/>
  <c r="D113" i="2"/>
  <c r="J113" i="2" s="1"/>
  <c r="E112" i="2"/>
  <c r="D112" i="2"/>
  <c r="E111" i="2"/>
  <c r="D111" i="2"/>
  <c r="J111" i="2" s="1"/>
  <c r="F110" i="2"/>
  <c r="E110" i="2"/>
  <c r="D110" i="2"/>
  <c r="J110" i="2" s="1"/>
  <c r="E109" i="2"/>
  <c r="F109" i="2" s="1"/>
  <c r="D109" i="2"/>
  <c r="J109" i="2" s="1"/>
  <c r="E108" i="2"/>
  <c r="D108" i="2"/>
  <c r="E107" i="2"/>
  <c r="D107" i="2"/>
  <c r="J107" i="2" s="1"/>
  <c r="F106" i="2"/>
  <c r="E106" i="2"/>
  <c r="D106" i="2"/>
  <c r="J106" i="2" s="1"/>
  <c r="E105" i="2"/>
  <c r="F105" i="2" s="1"/>
  <c r="D105" i="2"/>
  <c r="J105" i="2" s="1"/>
  <c r="E104" i="2"/>
  <c r="D104" i="2"/>
  <c r="E103" i="2"/>
  <c r="D103" i="2"/>
  <c r="J103" i="2" s="1"/>
  <c r="F102" i="2"/>
  <c r="E102" i="2"/>
  <c r="D102" i="2"/>
  <c r="J102" i="2" s="1"/>
  <c r="E101" i="2"/>
  <c r="F101" i="2" s="1"/>
  <c r="D101" i="2"/>
  <c r="J101" i="2" s="1"/>
  <c r="E100" i="2"/>
  <c r="D100" i="2"/>
  <c r="E99" i="2"/>
  <c r="D99" i="2"/>
  <c r="J99" i="2" s="1"/>
  <c r="F98" i="2"/>
  <c r="E98" i="2"/>
  <c r="D98" i="2"/>
  <c r="J98" i="2" s="1"/>
  <c r="E97" i="2"/>
  <c r="F97" i="2" s="1"/>
  <c r="D97" i="2"/>
  <c r="J97" i="2" s="1"/>
  <c r="E96" i="2"/>
  <c r="D96" i="2"/>
  <c r="E95" i="2"/>
  <c r="D95" i="2"/>
  <c r="J95" i="2" s="1"/>
  <c r="F94" i="2"/>
  <c r="E94" i="2"/>
  <c r="D94" i="2"/>
  <c r="J94" i="2" s="1"/>
  <c r="E93" i="2"/>
  <c r="F93" i="2" s="1"/>
  <c r="D93" i="2"/>
  <c r="J93" i="2" s="1"/>
  <c r="E92" i="2"/>
  <c r="D92" i="2"/>
  <c r="E91" i="2"/>
  <c r="D91" i="2"/>
  <c r="J91" i="2" s="1"/>
  <c r="F90" i="2"/>
  <c r="E90" i="2"/>
  <c r="D90" i="2"/>
  <c r="J90" i="2" s="1"/>
  <c r="E89" i="2"/>
  <c r="F89" i="2" s="1"/>
  <c r="D89" i="2"/>
  <c r="J89" i="2" s="1"/>
  <c r="E88" i="2"/>
  <c r="D88" i="2"/>
  <c r="E87" i="2"/>
  <c r="D87" i="2"/>
  <c r="J87" i="2" s="1"/>
  <c r="F86" i="2"/>
  <c r="E86" i="2"/>
  <c r="D86" i="2"/>
  <c r="J86" i="2" s="1"/>
  <c r="E85" i="2"/>
  <c r="F85" i="2" s="1"/>
  <c r="D85" i="2"/>
  <c r="J85" i="2" s="1"/>
  <c r="E84" i="2"/>
  <c r="F84" i="2" s="1"/>
  <c r="D84" i="2"/>
  <c r="J84" i="2" s="1"/>
  <c r="E83" i="2"/>
  <c r="F83" i="2" s="1"/>
  <c r="D83" i="2"/>
  <c r="J83" i="2" s="1"/>
  <c r="E82" i="2"/>
  <c r="F82" i="2" s="1"/>
  <c r="D82" i="2"/>
  <c r="J82" i="2" s="1"/>
  <c r="E81" i="2"/>
  <c r="F81" i="2" s="1"/>
  <c r="D81" i="2"/>
  <c r="J81" i="2" s="1"/>
  <c r="E80" i="2"/>
  <c r="F80" i="2" s="1"/>
  <c r="D80" i="2"/>
  <c r="J80" i="2" s="1"/>
  <c r="E79" i="2"/>
  <c r="F79" i="2" s="1"/>
  <c r="D79" i="2"/>
  <c r="J79" i="2" s="1"/>
  <c r="E78" i="2"/>
  <c r="F78" i="2" s="1"/>
  <c r="D78" i="2"/>
  <c r="J78" i="2" s="1"/>
  <c r="E77" i="2"/>
  <c r="F77" i="2" s="1"/>
  <c r="D77" i="2"/>
  <c r="J77" i="2" s="1"/>
  <c r="E76" i="2"/>
  <c r="F76" i="2" s="1"/>
  <c r="D76" i="2"/>
  <c r="J76" i="2" s="1"/>
  <c r="E75" i="2"/>
  <c r="F75" i="2" s="1"/>
  <c r="D75" i="2"/>
  <c r="J75" i="2" s="1"/>
  <c r="E74" i="2"/>
  <c r="F74" i="2" s="1"/>
  <c r="D74" i="2"/>
  <c r="J74" i="2" s="1"/>
  <c r="E73" i="2"/>
  <c r="F73" i="2" s="1"/>
  <c r="D73" i="2"/>
  <c r="J73" i="2" s="1"/>
  <c r="E72" i="2"/>
  <c r="F72" i="2" s="1"/>
  <c r="D72" i="2"/>
  <c r="J72" i="2" s="1"/>
  <c r="E71" i="2"/>
  <c r="F71" i="2" s="1"/>
  <c r="D71" i="2"/>
  <c r="J71" i="2" s="1"/>
  <c r="E70" i="2"/>
  <c r="F70" i="2" s="1"/>
  <c r="D70" i="2"/>
  <c r="J70" i="2" s="1"/>
  <c r="E69" i="2"/>
  <c r="F69" i="2" s="1"/>
  <c r="D69" i="2"/>
  <c r="J69" i="2" s="1"/>
  <c r="E68" i="2"/>
  <c r="F68" i="2" s="1"/>
  <c r="D68" i="2"/>
  <c r="J68" i="2" s="1"/>
  <c r="E67" i="2"/>
  <c r="F67" i="2" s="1"/>
  <c r="D67" i="2"/>
  <c r="J67" i="2" s="1"/>
  <c r="E66" i="2"/>
  <c r="F66" i="2" s="1"/>
  <c r="D66" i="2"/>
  <c r="J66" i="2" s="1"/>
  <c r="E65" i="2"/>
  <c r="F65" i="2" s="1"/>
  <c r="D65" i="2"/>
  <c r="J65" i="2" s="1"/>
  <c r="E64" i="2"/>
  <c r="F64" i="2" s="1"/>
  <c r="D64" i="2"/>
  <c r="J64" i="2" s="1"/>
  <c r="E63" i="2"/>
  <c r="F63" i="2" s="1"/>
  <c r="D63" i="2"/>
  <c r="J63" i="2" s="1"/>
  <c r="E62" i="2"/>
  <c r="F62" i="2" s="1"/>
  <c r="D62" i="2"/>
  <c r="J62" i="2" s="1"/>
  <c r="E61" i="2"/>
  <c r="F61" i="2" s="1"/>
  <c r="D61" i="2"/>
  <c r="J61" i="2" s="1"/>
  <c r="E60" i="2"/>
  <c r="F60" i="2" s="1"/>
  <c r="D60" i="2"/>
  <c r="J60" i="2" s="1"/>
  <c r="E59" i="2"/>
  <c r="F59" i="2" s="1"/>
  <c r="D59" i="2"/>
  <c r="J59" i="2" s="1"/>
  <c r="E58" i="2"/>
  <c r="F58" i="2" s="1"/>
  <c r="D58" i="2"/>
  <c r="J58" i="2" s="1"/>
  <c r="E57" i="2"/>
  <c r="F57" i="2" s="1"/>
  <c r="D57" i="2"/>
  <c r="J57" i="2" s="1"/>
  <c r="E56" i="2"/>
  <c r="F56" i="2" s="1"/>
  <c r="D56" i="2"/>
  <c r="J56" i="2" s="1"/>
  <c r="E55" i="2"/>
  <c r="F55" i="2" s="1"/>
  <c r="D55" i="2"/>
  <c r="J55" i="2" s="1"/>
  <c r="E54" i="2"/>
  <c r="F54" i="2" s="1"/>
  <c r="D54" i="2"/>
  <c r="J54" i="2" s="1"/>
  <c r="E53" i="2"/>
  <c r="F53" i="2" s="1"/>
  <c r="D53" i="2"/>
  <c r="J53" i="2" s="1"/>
  <c r="E52" i="2"/>
  <c r="F52" i="2" s="1"/>
  <c r="D52" i="2"/>
  <c r="J52" i="2" s="1"/>
  <c r="E51" i="2"/>
  <c r="F51" i="2" s="1"/>
  <c r="D51" i="2"/>
  <c r="J51" i="2" s="1"/>
  <c r="E50" i="2"/>
  <c r="F50" i="2" s="1"/>
  <c r="D50" i="2"/>
  <c r="J50" i="2" s="1"/>
  <c r="E49" i="2"/>
  <c r="F49" i="2" s="1"/>
  <c r="D49" i="2"/>
  <c r="J49" i="2" s="1"/>
  <c r="E48" i="2"/>
  <c r="F48" i="2" s="1"/>
  <c r="D48" i="2"/>
  <c r="J48" i="2" s="1"/>
  <c r="E47" i="2"/>
  <c r="F47" i="2" s="1"/>
  <c r="D47" i="2"/>
  <c r="J47" i="2" s="1"/>
  <c r="E46" i="2"/>
  <c r="F46" i="2" s="1"/>
  <c r="D46" i="2"/>
  <c r="J46" i="2" s="1"/>
  <c r="E45" i="2"/>
  <c r="F45" i="2" s="1"/>
  <c r="D45" i="2"/>
  <c r="J45" i="2" s="1"/>
  <c r="E44" i="2"/>
  <c r="F44" i="2" s="1"/>
  <c r="D44" i="2"/>
  <c r="J44" i="2" s="1"/>
  <c r="E43" i="2"/>
  <c r="F43" i="2" s="1"/>
  <c r="D43" i="2"/>
  <c r="J43" i="2" s="1"/>
  <c r="E42" i="2"/>
  <c r="F42" i="2" s="1"/>
  <c r="D42" i="2"/>
  <c r="J42" i="2" s="1"/>
  <c r="F41" i="2"/>
  <c r="E41" i="2"/>
  <c r="D41" i="2"/>
  <c r="J41" i="2" s="1"/>
  <c r="F40" i="2"/>
  <c r="E40" i="2"/>
  <c r="D40" i="2"/>
  <c r="J40" i="2" s="1"/>
  <c r="E39" i="2"/>
  <c r="F39" i="2" s="1"/>
  <c r="D39" i="2"/>
  <c r="J39" i="2" s="1"/>
  <c r="E38" i="2"/>
  <c r="F38" i="2" s="1"/>
  <c r="D38" i="2"/>
  <c r="J38" i="2" s="1"/>
  <c r="F37" i="2"/>
  <c r="E37" i="2"/>
  <c r="D37" i="2"/>
  <c r="J37" i="2" s="1"/>
  <c r="F36" i="2"/>
  <c r="E36" i="2"/>
  <c r="D36" i="2"/>
  <c r="J36" i="2" s="1"/>
  <c r="E35" i="2"/>
  <c r="F35" i="2" s="1"/>
  <c r="D35" i="2"/>
  <c r="J35" i="2" s="1"/>
  <c r="E34" i="2"/>
  <c r="F34" i="2" s="1"/>
  <c r="D34" i="2"/>
  <c r="J34" i="2" s="1"/>
  <c r="F33" i="2"/>
  <c r="E33" i="2"/>
  <c r="D33" i="2"/>
  <c r="J33" i="2" s="1"/>
  <c r="F32" i="2"/>
  <c r="E32" i="2"/>
  <c r="D32" i="2"/>
  <c r="J32" i="2" s="1"/>
  <c r="E31" i="2"/>
  <c r="F31" i="2" s="1"/>
  <c r="D31" i="2"/>
  <c r="J31" i="2" s="1"/>
  <c r="E30" i="2"/>
  <c r="F30" i="2" s="1"/>
  <c r="D30" i="2"/>
  <c r="J30" i="2" s="1"/>
  <c r="F29" i="2"/>
  <c r="E29" i="2"/>
  <c r="D29" i="2"/>
  <c r="J29" i="2" s="1"/>
  <c r="F28" i="2"/>
  <c r="E28" i="2"/>
  <c r="D28" i="2"/>
  <c r="J28" i="2" s="1"/>
  <c r="E27" i="2"/>
  <c r="F27" i="2" s="1"/>
  <c r="D27" i="2"/>
  <c r="J27" i="2" s="1"/>
  <c r="E26" i="2"/>
  <c r="F26" i="2" s="1"/>
  <c r="D26" i="2"/>
  <c r="J26" i="2" s="1"/>
  <c r="F25" i="2"/>
  <c r="E25" i="2"/>
  <c r="D25" i="2"/>
  <c r="J25" i="2" s="1"/>
  <c r="F24" i="2"/>
  <c r="E24" i="2"/>
  <c r="D24" i="2"/>
  <c r="J24" i="2" s="1"/>
  <c r="E23" i="2"/>
  <c r="F23" i="2" s="1"/>
  <c r="D23" i="2"/>
  <c r="J23" i="2" s="1"/>
  <c r="E22" i="2"/>
  <c r="F22" i="2" s="1"/>
  <c r="D22" i="2"/>
  <c r="J22" i="2" s="1"/>
  <c r="F21" i="2"/>
  <c r="E21" i="2"/>
  <c r="D21" i="2"/>
  <c r="J21" i="2" s="1"/>
  <c r="F20" i="2"/>
  <c r="E20" i="2"/>
  <c r="D20" i="2"/>
  <c r="J20" i="2" s="1"/>
  <c r="E19" i="2"/>
  <c r="F19" i="2" s="1"/>
  <c r="D19" i="2"/>
  <c r="J19" i="2" s="1"/>
  <c r="E18" i="2"/>
  <c r="F18" i="2" s="1"/>
  <c r="D18" i="2"/>
  <c r="J18" i="2" s="1"/>
  <c r="F17" i="2"/>
  <c r="E17" i="2"/>
  <c r="D17" i="2"/>
  <c r="J17" i="2" s="1"/>
  <c r="F16" i="2"/>
  <c r="E16" i="2"/>
  <c r="D16" i="2"/>
  <c r="J16" i="2" s="1"/>
  <c r="E15" i="2"/>
  <c r="F15" i="2" s="1"/>
  <c r="D15" i="2"/>
  <c r="J15" i="2" s="1"/>
  <c r="E14" i="2"/>
  <c r="F14" i="2" s="1"/>
  <c r="D14" i="2"/>
  <c r="J14" i="2" s="1"/>
  <c r="F13" i="2"/>
  <c r="E13" i="2"/>
  <c r="D13" i="2"/>
  <c r="J13" i="2" s="1"/>
  <c r="F12" i="2"/>
  <c r="E12" i="2"/>
  <c r="D12" i="2"/>
  <c r="J12" i="2" s="1"/>
  <c r="E11" i="2"/>
  <c r="F11" i="2" s="1"/>
  <c r="D11" i="2"/>
  <c r="J11" i="2" s="1"/>
  <c r="E10" i="2"/>
  <c r="F10" i="2" s="1"/>
  <c r="D10" i="2"/>
  <c r="J10" i="2" s="1"/>
  <c r="F9" i="2"/>
  <c r="E9" i="2"/>
  <c r="D9" i="2"/>
  <c r="J9" i="2" s="1"/>
  <c r="F8" i="2"/>
  <c r="E8" i="2"/>
  <c r="D8" i="2"/>
  <c r="J8" i="2" s="1"/>
  <c r="E7" i="2"/>
  <c r="F7" i="2" s="1"/>
  <c r="D7" i="2"/>
  <c r="J7" i="2" s="1"/>
  <c r="E6" i="2"/>
  <c r="F6" i="2" s="1"/>
  <c r="D6" i="2"/>
  <c r="J6" i="2" s="1"/>
  <c r="F5" i="2"/>
  <c r="E5" i="2"/>
  <c r="D5" i="2"/>
  <c r="J5" i="2" s="1"/>
  <c r="N171" i="1"/>
  <c r="G171" i="1"/>
  <c r="F171" i="1"/>
  <c r="E171" i="1"/>
  <c r="O169" i="1"/>
  <c r="N169" i="1"/>
  <c r="J169" i="1"/>
  <c r="K169" i="1" s="1"/>
  <c r="I169" i="1"/>
  <c r="G169" i="1"/>
  <c r="O168" i="1"/>
  <c r="N168" i="1"/>
  <c r="J168" i="1"/>
  <c r="K168" i="1" s="1"/>
  <c r="I168" i="1"/>
  <c r="G168" i="1"/>
  <c r="O167" i="1"/>
  <c r="N167" i="1"/>
  <c r="J167" i="1"/>
  <c r="K167" i="1" s="1"/>
  <c r="I167" i="1"/>
  <c r="G167" i="1"/>
  <c r="O166" i="1"/>
  <c r="N166" i="1"/>
  <c r="J166" i="1"/>
  <c r="K166" i="1" s="1"/>
  <c r="I166" i="1"/>
  <c r="G166" i="1"/>
  <c r="O165" i="1"/>
  <c r="N165" i="1"/>
  <c r="J165" i="1"/>
  <c r="K165" i="1" s="1"/>
  <c r="I165" i="1"/>
  <c r="G165" i="1"/>
  <c r="O164" i="1"/>
  <c r="N164" i="1"/>
  <c r="J164" i="1"/>
  <c r="K164" i="1" s="1"/>
  <c r="I164" i="1"/>
  <c r="G164" i="1"/>
  <c r="O163" i="1"/>
  <c r="N163" i="1"/>
  <c r="J163" i="1"/>
  <c r="K163" i="1" s="1"/>
  <c r="I163" i="1"/>
  <c r="G163" i="1"/>
  <c r="O162" i="1"/>
  <c r="N162" i="1"/>
  <c r="J162" i="1"/>
  <c r="K162" i="1" s="1"/>
  <c r="I162" i="1"/>
  <c r="G162" i="1"/>
  <c r="O161" i="1"/>
  <c r="N161" i="1"/>
  <c r="J161" i="1"/>
  <c r="K161" i="1" s="1"/>
  <c r="I161" i="1"/>
  <c r="G161" i="1"/>
  <c r="O160" i="1"/>
  <c r="N160" i="1"/>
  <c r="J160" i="1"/>
  <c r="K160" i="1" s="1"/>
  <c r="I160" i="1"/>
  <c r="G160" i="1"/>
  <c r="O159" i="1"/>
  <c r="N159" i="1"/>
  <c r="J159" i="1"/>
  <c r="K159" i="1" s="1"/>
  <c r="I159" i="1"/>
  <c r="G159" i="1"/>
  <c r="O158" i="1"/>
  <c r="N158" i="1"/>
  <c r="J158" i="1"/>
  <c r="K158" i="1" s="1"/>
  <c r="I158" i="1"/>
  <c r="G158" i="1"/>
  <c r="O157" i="1"/>
  <c r="N157" i="1"/>
  <c r="J157" i="1"/>
  <c r="K157" i="1" s="1"/>
  <c r="I157" i="1"/>
  <c r="G157" i="1"/>
  <c r="O156" i="1"/>
  <c r="N156" i="1"/>
  <c r="J156" i="1"/>
  <c r="K156" i="1" s="1"/>
  <c r="I156" i="1"/>
  <c r="G156" i="1"/>
  <c r="O155" i="1"/>
  <c r="N155" i="1"/>
  <c r="J155" i="1"/>
  <c r="K155" i="1" s="1"/>
  <c r="I155" i="1"/>
  <c r="G155" i="1"/>
  <c r="O154" i="1"/>
  <c r="N154" i="1"/>
  <c r="J154" i="1"/>
  <c r="K154" i="1" s="1"/>
  <c r="I154" i="1"/>
  <c r="G154" i="1"/>
  <c r="O153" i="1"/>
  <c r="N153" i="1"/>
  <c r="J153" i="1"/>
  <c r="K153" i="1" s="1"/>
  <c r="I153" i="1"/>
  <c r="G153" i="1"/>
  <c r="O152" i="1"/>
  <c r="N152" i="1"/>
  <c r="J152" i="1"/>
  <c r="K152" i="1" s="1"/>
  <c r="I152" i="1"/>
  <c r="G152" i="1"/>
  <c r="O151" i="1"/>
  <c r="N151" i="1"/>
  <c r="J151" i="1"/>
  <c r="K151" i="1" s="1"/>
  <c r="I151" i="1"/>
  <c r="G151" i="1"/>
  <c r="O150" i="1"/>
  <c r="N150" i="1"/>
  <c r="J150" i="1"/>
  <c r="K150" i="1" s="1"/>
  <c r="I150" i="1"/>
  <c r="G150" i="1"/>
  <c r="O149" i="1"/>
  <c r="N149" i="1"/>
  <c r="J149" i="1"/>
  <c r="K149" i="1" s="1"/>
  <c r="I149" i="1"/>
  <c r="G149" i="1"/>
  <c r="O148" i="1"/>
  <c r="N148" i="1"/>
  <c r="J148" i="1"/>
  <c r="K148" i="1" s="1"/>
  <c r="I148" i="1"/>
  <c r="G148" i="1"/>
  <c r="O147" i="1"/>
  <c r="N147" i="1"/>
  <c r="J147" i="1"/>
  <c r="K147" i="1" s="1"/>
  <c r="I147" i="1"/>
  <c r="G147" i="1"/>
  <c r="O146" i="1"/>
  <c r="N146" i="1"/>
  <c r="J146" i="1"/>
  <c r="K146" i="1" s="1"/>
  <c r="I146" i="1"/>
  <c r="G146" i="1"/>
  <c r="O145" i="1"/>
  <c r="N145" i="1"/>
  <c r="J145" i="1"/>
  <c r="K145" i="1" s="1"/>
  <c r="I145" i="1"/>
  <c r="G145" i="1"/>
  <c r="O144" i="1"/>
  <c r="N144" i="1"/>
  <c r="J144" i="1"/>
  <c r="K144" i="1" s="1"/>
  <c r="I144" i="1"/>
  <c r="G144" i="1"/>
  <c r="O143" i="1"/>
  <c r="N143" i="1"/>
  <c r="J143" i="1"/>
  <c r="K143" i="1" s="1"/>
  <c r="I143" i="1"/>
  <c r="G143" i="1"/>
  <c r="O142" i="1"/>
  <c r="N142" i="1"/>
  <c r="J142" i="1"/>
  <c r="K142" i="1" s="1"/>
  <c r="I142" i="1"/>
  <c r="G142" i="1"/>
  <c r="O141" i="1"/>
  <c r="N141" i="1"/>
  <c r="J141" i="1"/>
  <c r="K141" i="1" s="1"/>
  <c r="I141" i="1"/>
  <c r="G141" i="1"/>
  <c r="O140" i="1"/>
  <c r="N140" i="1"/>
  <c r="J140" i="1"/>
  <c r="K140" i="1" s="1"/>
  <c r="I140" i="1"/>
  <c r="G140" i="1"/>
  <c r="O139" i="1"/>
  <c r="N139" i="1"/>
  <c r="J139" i="1"/>
  <c r="K139" i="1" s="1"/>
  <c r="I139" i="1"/>
  <c r="G139" i="1"/>
  <c r="O138" i="1"/>
  <c r="N138" i="1"/>
  <c r="J138" i="1"/>
  <c r="K138" i="1" s="1"/>
  <c r="I138" i="1"/>
  <c r="G138" i="1"/>
  <c r="O137" i="1"/>
  <c r="N137" i="1"/>
  <c r="J137" i="1"/>
  <c r="K137" i="1" s="1"/>
  <c r="I137" i="1"/>
  <c r="G137" i="1"/>
  <c r="O136" i="1"/>
  <c r="N136" i="1"/>
  <c r="J136" i="1"/>
  <c r="K136" i="1" s="1"/>
  <c r="I136" i="1"/>
  <c r="G136" i="1"/>
  <c r="O135" i="1"/>
  <c r="N135" i="1"/>
  <c r="J135" i="1"/>
  <c r="K135" i="1" s="1"/>
  <c r="I135" i="1"/>
  <c r="G135" i="1"/>
  <c r="O134" i="1"/>
  <c r="N134" i="1"/>
  <c r="J134" i="1"/>
  <c r="K134" i="1" s="1"/>
  <c r="I134" i="1"/>
  <c r="G134" i="1"/>
  <c r="O133" i="1"/>
  <c r="N133" i="1"/>
  <c r="J133" i="1"/>
  <c r="K133" i="1" s="1"/>
  <c r="I133" i="1"/>
  <c r="G133" i="1"/>
  <c r="O132" i="1"/>
  <c r="N132" i="1"/>
  <c r="J132" i="1"/>
  <c r="K132" i="1" s="1"/>
  <c r="I132" i="1"/>
  <c r="G132" i="1"/>
  <c r="O131" i="1"/>
  <c r="N131" i="1"/>
  <c r="J131" i="1"/>
  <c r="K131" i="1" s="1"/>
  <c r="I131" i="1"/>
  <c r="G131" i="1"/>
  <c r="O130" i="1"/>
  <c r="N130" i="1"/>
  <c r="J130" i="1"/>
  <c r="K130" i="1" s="1"/>
  <c r="I130" i="1"/>
  <c r="G130" i="1"/>
  <c r="O129" i="1"/>
  <c r="N129" i="1"/>
  <c r="J129" i="1"/>
  <c r="K129" i="1" s="1"/>
  <c r="I129" i="1"/>
  <c r="G129" i="1"/>
  <c r="O128" i="1"/>
  <c r="N128" i="1"/>
  <c r="J128" i="1"/>
  <c r="K128" i="1" s="1"/>
  <c r="I128" i="1"/>
  <c r="G128" i="1"/>
  <c r="O127" i="1"/>
  <c r="N127" i="1"/>
  <c r="J127" i="1"/>
  <c r="K127" i="1" s="1"/>
  <c r="I127" i="1"/>
  <c r="G127" i="1"/>
  <c r="O126" i="1"/>
  <c r="N126" i="1"/>
  <c r="J126" i="1"/>
  <c r="K126" i="1" s="1"/>
  <c r="I126" i="1"/>
  <c r="G126" i="1"/>
  <c r="O125" i="1"/>
  <c r="N125" i="1"/>
  <c r="J125" i="1"/>
  <c r="K125" i="1" s="1"/>
  <c r="I125" i="1"/>
  <c r="G125" i="1"/>
  <c r="O124" i="1"/>
  <c r="N124" i="1"/>
  <c r="J124" i="1"/>
  <c r="K124" i="1" s="1"/>
  <c r="I124" i="1"/>
  <c r="G124" i="1"/>
  <c r="O123" i="1"/>
  <c r="N123" i="1"/>
  <c r="J123" i="1"/>
  <c r="K123" i="1" s="1"/>
  <c r="I123" i="1"/>
  <c r="G123" i="1"/>
  <c r="O122" i="1"/>
  <c r="N122" i="1"/>
  <c r="J122" i="1"/>
  <c r="K122" i="1" s="1"/>
  <c r="R122" i="1" s="1"/>
  <c r="I122" i="1"/>
  <c r="G122" i="1"/>
  <c r="Q121" i="1"/>
  <c r="O121" i="1"/>
  <c r="N121" i="1"/>
  <c r="J121" i="1"/>
  <c r="K121" i="1" s="1"/>
  <c r="R121" i="1" s="1"/>
  <c r="I121" i="1"/>
  <c r="G121" i="1"/>
  <c r="O120" i="1"/>
  <c r="N120" i="1"/>
  <c r="J120" i="1"/>
  <c r="K120" i="1" s="1"/>
  <c r="R120" i="1" s="1"/>
  <c r="I120" i="1"/>
  <c r="G120" i="1"/>
  <c r="Q119" i="1"/>
  <c r="O119" i="1"/>
  <c r="N119" i="1"/>
  <c r="J119" i="1"/>
  <c r="K119" i="1" s="1"/>
  <c r="R119" i="1" s="1"/>
  <c r="I119" i="1"/>
  <c r="G119" i="1"/>
  <c r="O118" i="1"/>
  <c r="N118" i="1"/>
  <c r="J118" i="1"/>
  <c r="K118" i="1" s="1"/>
  <c r="R118" i="1" s="1"/>
  <c r="I118" i="1"/>
  <c r="G118" i="1"/>
  <c r="Q117" i="1"/>
  <c r="O117" i="1"/>
  <c r="N117" i="1"/>
  <c r="J117" i="1"/>
  <c r="K117" i="1" s="1"/>
  <c r="R117" i="1" s="1"/>
  <c r="I117" i="1"/>
  <c r="G117" i="1"/>
  <c r="O116" i="1"/>
  <c r="N116" i="1"/>
  <c r="J116" i="1"/>
  <c r="K116" i="1" s="1"/>
  <c r="R116" i="1" s="1"/>
  <c r="I116" i="1"/>
  <c r="G116" i="1"/>
  <c r="Q115" i="1"/>
  <c r="O115" i="1"/>
  <c r="N115" i="1"/>
  <c r="J115" i="1"/>
  <c r="K115" i="1" s="1"/>
  <c r="R115" i="1" s="1"/>
  <c r="I115" i="1"/>
  <c r="G115" i="1"/>
  <c r="O114" i="1"/>
  <c r="N114" i="1"/>
  <c r="J114" i="1"/>
  <c r="K114" i="1" s="1"/>
  <c r="R114" i="1" s="1"/>
  <c r="I114" i="1"/>
  <c r="G114" i="1"/>
  <c r="Q113" i="1"/>
  <c r="O113" i="1"/>
  <c r="N113" i="1"/>
  <c r="J113" i="1"/>
  <c r="K113" i="1" s="1"/>
  <c r="R113" i="1" s="1"/>
  <c r="I113" i="1"/>
  <c r="G113" i="1"/>
  <c r="O112" i="1"/>
  <c r="N112" i="1"/>
  <c r="J112" i="1"/>
  <c r="K112" i="1" s="1"/>
  <c r="R112" i="1" s="1"/>
  <c r="I112" i="1"/>
  <c r="G112" i="1"/>
  <c r="Q111" i="1"/>
  <c r="O111" i="1"/>
  <c r="N111" i="1"/>
  <c r="J111" i="1"/>
  <c r="K111" i="1" s="1"/>
  <c r="R111" i="1" s="1"/>
  <c r="I111" i="1"/>
  <c r="G111" i="1"/>
  <c r="O110" i="1"/>
  <c r="N110" i="1"/>
  <c r="J110" i="1"/>
  <c r="K110" i="1" s="1"/>
  <c r="R110" i="1" s="1"/>
  <c r="I110" i="1"/>
  <c r="G110" i="1"/>
  <c r="Q109" i="1"/>
  <c r="O109" i="1"/>
  <c r="N109" i="1"/>
  <c r="J109" i="1"/>
  <c r="K109" i="1" s="1"/>
  <c r="R109" i="1" s="1"/>
  <c r="I109" i="1"/>
  <c r="G109" i="1"/>
  <c r="O108" i="1"/>
  <c r="N108" i="1"/>
  <c r="J108" i="1"/>
  <c r="K108" i="1" s="1"/>
  <c r="R108" i="1" s="1"/>
  <c r="I108" i="1"/>
  <c r="G108" i="1"/>
  <c r="Q107" i="1"/>
  <c r="O107" i="1"/>
  <c r="N107" i="1"/>
  <c r="J107" i="1"/>
  <c r="K107" i="1" s="1"/>
  <c r="R107" i="1" s="1"/>
  <c r="I107" i="1"/>
  <c r="G107" i="1"/>
  <c r="O106" i="1"/>
  <c r="N106" i="1"/>
  <c r="J106" i="1"/>
  <c r="K106" i="1" s="1"/>
  <c r="R106" i="1" s="1"/>
  <c r="I106" i="1"/>
  <c r="G106" i="1"/>
  <c r="Q105" i="1"/>
  <c r="O105" i="1"/>
  <c r="N105" i="1"/>
  <c r="J105" i="1"/>
  <c r="K105" i="1" s="1"/>
  <c r="R105" i="1" s="1"/>
  <c r="I105" i="1"/>
  <c r="G105" i="1"/>
  <c r="O104" i="1"/>
  <c r="N104" i="1"/>
  <c r="J104" i="1"/>
  <c r="K104" i="1" s="1"/>
  <c r="R104" i="1" s="1"/>
  <c r="I104" i="1"/>
  <c r="G104" i="1"/>
  <c r="Q103" i="1"/>
  <c r="O103" i="1"/>
  <c r="N103" i="1"/>
  <c r="J103" i="1"/>
  <c r="K103" i="1" s="1"/>
  <c r="R103" i="1" s="1"/>
  <c r="I103" i="1"/>
  <c r="G103" i="1"/>
  <c r="O102" i="1"/>
  <c r="N102" i="1"/>
  <c r="J102" i="1"/>
  <c r="I102" i="1"/>
  <c r="G102" i="1"/>
  <c r="O101" i="1"/>
  <c r="N101" i="1"/>
  <c r="J101" i="1"/>
  <c r="I101" i="1"/>
  <c r="K101" i="1" s="1"/>
  <c r="R101" i="1" s="1"/>
  <c r="G101" i="1"/>
  <c r="O100" i="1"/>
  <c r="N100" i="1"/>
  <c r="J100" i="1"/>
  <c r="I100" i="1"/>
  <c r="G100" i="1"/>
  <c r="O99" i="1"/>
  <c r="N99" i="1"/>
  <c r="J99" i="1"/>
  <c r="I99" i="1"/>
  <c r="K99" i="1" s="1"/>
  <c r="R99" i="1" s="1"/>
  <c r="G99" i="1"/>
  <c r="O98" i="1"/>
  <c r="N98" i="1"/>
  <c r="J98" i="1"/>
  <c r="I98" i="1"/>
  <c r="G98" i="1"/>
  <c r="O97" i="1"/>
  <c r="N97" i="1"/>
  <c r="J97" i="1"/>
  <c r="I97" i="1"/>
  <c r="K97" i="1" s="1"/>
  <c r="R97" i="1" s="1"/>
  <c r="G97" i="1"/>
  <c r="O96" i="1"/>
  <c r="N96" i="1"/>
  <c r="J96" i="1"/>
  <c r="I96" i="1"/>
  <c r="G96" i="1"/>
  <c r="O95" i="1"/>
  <c r="N95" i="1"/>
  <c r="J95" i="1"/>
  <c r="I95" i="1"/>
  <c r="K95" i="1" s="1"/>
  <c r="R95" i="1" s="1"/>
  <c r="G95" i="1"/>
  <c r="O94" i="1"/>
  <c r="N94" i="1"/>
  <c r="J94" i="1"/>
  <c r="I94" i="1"/>
  <c r="G94" i="1"/>
  <c r="O93" i="1"/>
  <c r="N93" i="1"/>
  <c r="J93" i="1"/>
  <c r="I93" i="1"/>
  <c r="K93" i="1" s="1"/>
  <c r="R93" i="1" s="1"/>
  <c r="G93" i="1"/>
  <c r="O92" i="1"/>
  <c r="N92" i="1"/>
  <c r="J92" i="1"/>
  <c r="I92" i="1"/>
  <c r="G92" i="1"/>
  <c r="O91" i="1"/>
  <c r="N91" i="1"/>
  <c r="J91" i="1"/>
  <c r="I91" i="1"/>
  <c r="K91" i="1" s="1"/>
  <c r="R91" i="1" s="1"/>
  <c r="G91" i="1"/>
  <c r="O90" i="1"/>
  <c r="N90" i="1"/>
  <c r="J90" i="1"/>
  <c r="I90" i="1"/>
  <c r="G90" i="1"/>
  <c r="O89" i="1"/>
  <c r="N89" i="1"/>
  <c r="J89" i="1"/>
  <c r="I89" i="1"/>
  <c r="K89" i="1" s="1"/>
  <c r="R89" i="1" s="1"/>
  <c r="G89" i="1"/>
  <c r="O88" i="1"/>
  <c r="N88" i="1"/>
  <c r="J88" i="1"/>
  <c r="I88" i="1"/>
  <c r="G88" i="1"/>
  <c r="O87" i="1"/>
  <c r="N87" i="1"/>
  <c r="J87" i="1"/>
  <c r="I87" i="1"/>
  <c r="K87" i="1" s="1"/>
  <c r="R87" i="1" s="1"/>
  <c r="G87" i="1"/>
  <c r="O86" i="1"/>
  <c r="N86" i="1"/>
  <c r="J86" i="1"/>
  <c r="I86" i="1"/>
  <c r="G86" i="1"/>
  <c r="O85" i="1"/>
  <c r="N85" i="1"/>
  <c r="J85" i="1"/>
  <c r="I85" i="1"/>
  <c r="K85" i="1" s="1"/>
  <c r="R85" i="1" s="1"/>
  <c r="G85" i="1"/>
  <c r="O84" i="1"/>
  <c r="N84" i="1"/>
  <c r="J84" i="1"/>
  <c r="I84" i="1"/>
  <c r="G84" i="1"/>
  <c r="O83" i="1"/>
  <c r="N83" i="1"/>
  <c r="J83" i="1"/>
  <c r="I83" i="1"/>
  <c r="K83" i="1" s="1"/>
  <c r="R83" i="1" s="1"/>
  <c r="G83" i="1"/>
  <c r="O82" i="1"/>
  <c r="N82" i="1"/>
  <c r="J82" i="1"/>
  <c r="I82" i="1"/>
  <c r="G82" i="1"/>
  <c r="O81" i="1"/>
  <c r="N81" i="1"/>
  <c r="J81" i="1"/>
  <c r="I81" i="1"/>
  <c r="K81" i="1" s="1"/>
  <c r="R81" i="1" s="1"/>
  <c r="G81" i="1"/>
  <c r="O80" i="1"/>
  <c r="N80" i="1"/>
  <c r="J80" i="1"/>
  <c r="I80" i="1"/>
  <c r="G80" i="1"/>
  <c r="O79" i="1"/>
  <c r="N79" i="1"/>
  <c r="J79" i="1"/>
  <c r="I79" i="1"/>
  <c r="K79" i="1" s="1"/>
  <c r="R79" i="1" s="1"/>
  <c r="G79" i="1"/>
  <c r="O78" i="1"/>
  <c r="N78" i="1"/>
  <c r="J78" i="1"/>
  <c r="I78" i="1"/>
  <c r="G78" i="1"/>
  <c r="O77" i="1"/>
  <c r="N77" i="1"/>
  <c r="J77" i="1"/>
  <c r="I77" i="1"/>
  <c r="K77" i="1" s="1"/>
  <c r="R77" i="1" s="1"/>
  <c r="G77" i="1"/>
  <c r="O76" i="1"/>
  <c r="N76" i="1"/>
  <c r="J76" i="1"/>
  <c r="I76" i="1"/>
  <c r="G76" i="1"/>
  <c r="O75" i="1"/>
  <c r="N75" i="1"/>
  <c r="J75" i="1"/>
  <c r="I75" i="1"/>
  <c r="K75" i="1" s="1"/>
  <c r="R75" i="1" s="1"/>
  <c r="G75" i="1"/>
  <c r="O74" i="1"/>
  <c r="N74" i="1"/>
  <c r="J74" i="1"/>
  <c r="I74" i="1"/>
  <c r="G74" i="1"/>
  <c r="O73" i="1"/>
  <c r="N73" i="1"/>
  <c r="J73" i="1"/>
  <c r="I73" i="1"/>
  <c r="K73" i="1" s="1"/>
  <c r="R73" i="1" s="1"/>
  <c r="G73" i="1"/>
  <c r="O72" i="1"/>
  <c r="N72" i="1"/>
  <c r="J72" i="1"/>
  <c r="I72" i="1"/>
  <c r="G72" i="1"/>
  <c r="O71" i="1"/>
  <c r="N71" i="1"/>
  <c r="J71" i="1"/>
  <c r="I71" i="1"/>
  <c r="K71" i="1" s="1"/>
  <c r="R71" i="1" s="1"/>
  <c r="G71" i="1"/>
  <c r="O70" i="1"/>
  <c r="N70" i="1"/>
  <c r="J70" i="1"/>
  <c r="I70" i="1"/>
  <c r="G70" i="1"/>
  <c r="O69" i="1"/>
  <c r="N69" i="1"/>
  <c r="J69" i="1"/>
  <c r="I69" i="1"/>
  <c r="K69" i="1" s="1"/>
  <c r="R69" i="1" s="1"/>
  <c r="G69" i="1"/>
  <c r="O68" i="1"/>
  <c r="N68" i="1"/>
  <c r="J68" i="1"/>
  <c r="I68" i="1"/>
  <c r="G68" i="1"/>
  <c r="O67" i="1"/>
  <c r="N67" i="1"/>
  <c r="J67" i="1"/>
  <c r="I67" i="1"/>
  <c r="K67" i="1" s="1"/>
  <c r="R67" i="1" s="1"/>
  <c r="G67" i="1"/>
  <c r="O66" i="1"/>
  <c r="N66" i="1"/>
  <c r="J66" i="1"/>
  <c r="I66" i="1"/>
  <c r="G66" i="1"/>
  <c r="O65" i="1"/>
  <c r="N65" i="1"/>
  <c r="J65" i="1"/>
  <c r="I65" i="1"/>
  <c r="K65" i="1" s="1"/>
  <c r="R65" i="1" s="1"/>
  <c r="G65" i="1"/>
  <c r="O64" i="1"/>
  <c r="N64" i="1"/>
  <c r="J64" i="1"/>
  <c r="I64" i="1"/>
  <c r="G64" i="1"/>
  <c r="O63" i="1"/>
  <c r="N63" i="1"/>
  <c r="J63" i="1"/>
  <c r="I63" i="1"/>
  <c r="K63" i="1" s="1"/>
  <c r="R63" i="1" s="1"/>
  <c r="G63" i="1"/>
  <c r="O62" i="1"/>
  <c r="N62" i="1"/>
  <c r="J62" i="1"/>
  <c r="I62" i="1"/>
  <c r="G62" i="1"/>
  <c r="O61" i="1"/>
  <c r="N61" i="1"/>
  <c r="J61" i="1"/>
  <c r="I61" i="1"/>
  <c r="K61" i="1" s="1"/>
  <c r="R61" i="1" s="1"/>
  <c r="G61" i="1"/>
  <c r="O60" i="1"/>
  <c r="N60" i="1"/>
  <c r="J60" i="1"/>
  <c r="I60" i="1"/>
  <c r="G60" i="1"/>
  <c r="O59" i="1"/>
  <c r="N59" i="1"/>
  <c r="J59" i="1"/>
  <c r="I59" i="1"/>
  <c r="K59" i="1" s="1"/>
  <c r="R59" i="1" s="1"/>
  <c r="G59" i="1"/>
  <c r="O58" i="1"/>
  <c r="N58" i="1"/>
  <c r="J58" i="1"/>
  <c r="I58" i="1"/>
  <c r="G58" i="1"/>
  <c r="O57" i="1"/>
  <c r="N57" i="1"/>
  <c r="J57" i="1"/>
  <c r="I57" i="1"/>
  <c r="K57" i="1" s="1"/>
  <c r="R57" i="1" s="1"/>
  <c r="G57" i="1"/>
  <c r="O56" i="1"/>
  <c r="N56" i="1"/>
  <c r="J56" i="1"/>
  <c r="I56" i="1"/>
  <c r="G56" i="1"/>
  <c r="O55" i="1"/>
  <c r="N55" i="1"/>
  <c r="J55" i="1"/>
  <c r="I55" i="1"/>
  <c r="K55" i="1" s="1"/>
  <c r="R55" i="1" s="1"/>
  <c r="G55" i="1"/>
  <c r="O54" i="1"/>
  <c r="N54" i="1"/>
  <c r="J54" i="1"/>
  <c r="I54" i="1"/>
  <c r="G54" i="1"/>
  <c r="O53" i="1"/>
  <c r="N53" i="1"/>
  <c r="J53" i="1"/>
  <c r="I53" i="1"/>
  <c r="K53" i="1" s="1"/>
  <c r="R53" i="1" s="1"/>
  <c r="G53" i="1"/>
  <c r="O52" i="1"/>
  <c r="N52" i="1"/>
  <c r="J52" i="1"/>
  <c r="I52" i="1"/>
  <c r="G52" i="1"/>
  <c r="O51" i="1"/>
  <c r="N51" i="1"/>
  <c r="J51" i="1"/>
  <c r="I51" i="1"/>
  <c r="K51" i="1" s="1"/>
  <c r="R51" i="1" s="1"/>
  <c r="G51" i="1"/>
  <c r="O50" i="1"/>
  <c r="N50" i="1"/>
  <c r="J50" i="1"/>
  <c r="I50" i="1"/>
  <c r="G50" i="1"/>
  <c r="O49" i="1"/>
  <c r="N49" i="1"/>
  <c r="J49" i="1"/>
  <c r="I49" i="1"/>
  <c r="K49" i="1" s="1"/>
  <c r="R49" i="1" s="1"/>
  <c r="G49" i="1"/>
  <c r="O48" i="1"/>
  <c r="N48" i="1"/>
  <c r="J48" i="1"/>
  <c r="I48" i="1"/>
  <c r="G48" i="1"/>
  <c r="O47" i="1"/>
  <c r="N47" i="1"/>
  <c r="J47" i="1"/>
  <c r="I47" i="1"/>
  <c r="K47" i="1" s="1"/>
  <c r="R47" i="1" s="1"/>
  <c r="G47" i="1"/>
  <c r="O46" i="1"/>
  <c r="N46" i="1"/>
  <c r="J46" i="1"/>
  <c r="I46" i="1"/>
  <c r="G46" i="1"/>
  <c r="O45" i="1"/>
  <c r="N45" i="1"/>
  <c r="J45" i="1"/>
  <c r="I45" i="1"/>
  <c r="K45" i="1" s="1"/>
  <c r="R45" i="1" s="1"/>
  <c r="G45" i="1"/>
  <c r="O44" i="1"/>
  <c r="N44" i="1"/>
  <c r="J44" i="1"/>
  <c r="I44" i="1"/>
  <c r="G44" i="1"/>
  <c r="O43" i="1"/>
  <c r="N43" i="1"/>
  <c r="J43" i="1"/>
  <c r="I43" i="1"/>
  <c r="K43" i="1" s="1"/>
  <c r="R43" i="1" s="1"/>
  <c r="G43" i="1"/>
  <c r="O42" i="1"/>
  <c r="N42" i="1"/>
  <c r="J42" i="1"/>
  <c r="I42" i="1"/>
  <c r="G42" i="1"/>
  <c r="O41" i="1"/>
  <c r="N41" i="1"/>
  <c r="J41" i="1"/>
  <c r="I41" i="1"/>
  <c r="K41" i="1" s="1"/>
  <c r="R41" i="1" s="1"/>
  <c r="G41" i="1"/>
  <c r="O40" i="1"/>
  <c r="N40" i="1"/>
  <c r="J40" i="1"/>
  <c r="I40" i="1"/>
  <c r="G40" i="1"/>
  <c r="O39" i="1"/>
  <c r="N39" i="1"/>
  <c r="J39" i="1"/>
  <c r="I39" i="1"/>
  <c r="K39" i="1" s="1"/>
  <c r="R39" i="1" s="1"/>
  <c r="G39" i="1"/>
  <c r="O38" i="1"/>
  <c r="N38" i="1"/>
  <c r="J38" i="1"/>
  <c r="I38" i="1"/>
  <c r="G38" i="1"/>
  <c r="O37" i="1"/>
  <c r="N37" i="1"/>
  <c r="J37" i="1"/>
  <c r="I37" i="1"/>
  <c r="K37" i="1" s="1"/>
  <c r="R37" i="1" s="1"/>
  <c r="G37" i="1"/>
  <c r="O36" i="1"/>
  <c r="N36" i="1"/>
  <c r="J36" i="1"/>
  <c r="I36" i="1"/>
  <c r="G36" i="1"/>
  <c r="O35" i="1"/>
  <c r="N35" i="1"/>
  <c r="J35" i="1"/>
  <c r="I35" i="1"/>
  <c r="K35" i="1" s="1"/>
  <c r="R35" i="1" s="1"/>
  <c r="G35" i="1"/>
  <c r="O34" i="1"/>
  <c r="N34" i="1"/>
  <c r="J34" i="1"/>
  <c r="I34" i="1"/>
  <c r="G34" i="1"/>
  <c r="O33" i="1"/>
  <c r="N33" i="1"/>
  <c r="J33" i="1"/>
  <c r="I33" i="1"/>
  <c r="K33" i="1" s="1"/>
  <c r="R33" i="1" s="1"/>
  <c r="G33" i="1"/>
  <c r="O32" i="1"/>
  <c r="N32" i="1"/>
  <c r="J32" i="1"/>
  <c r="I32" i="1"/>
  <c r="G32" i="1"/>
  <c r="O31" i="1"/>
  <c r="N31" i="1"/>
  <c r="J31" i="1"/>
  <c r="I31" i="1"/>
  <c r="K31" i="1" s="1"/>
  <c r="R31" i="1" s="1"/>
  <c r="G31" i="1"/>
  <c r="O30" i="1"/>
  <c r="N30" i="1"/>
  <c r="J30" i="1"/>
  <c r="I30" i="1"/>
  <c r="G30" i="1"/>
  <c r="O29" i="1"/>
  <c r="N29" i="1"/>
  <c r="J29" i="1"/>
  <c r="I29" i="1"/>
  <c r="K29" i="1" s="1"/>
  <c r="R29" i="1" s="1"/>
  <c r="G29" i="1"/>
  <c r="O28" i="1"/>
  <c r="N28" i="1"/>
  <c r="J28" i="1"/>
  <c r="I28" i="1"/>
  <c r="G28" i="1"/>
  <c r="O27" i="1"/>
  <c r="N27" i="1"/>
  <c r="J27" i="1"/>
  <c r="I27" i="1"/>
  <c r="K27" i="1" s="1"/>
  <c r="R27" i="1" s="1"/>
  <c r="G27" i="1"/>
  <c r="O26" i="1"/>
  <c r="N26" i="1"/>
  <c r="J26" i="1"/>
  <c r="I26" i="1"/>
  <c r="G26" i="1"/>
  <c r="O25" i="1"/>
  <c r="N25" i="1"/>
  <c r="J25" i="1"/>
  <c r="I25" i="1"/>
  <c r="K25" i="1" s="1"/>
  <c r="R25" i="1" s="1"/>
  <c r="G25" i="1"/>
  <c r="O24" i="1"/>
  <c r="N24" i="1"/>
  <c r="J24" i="1"/>
  <c r="I24" i="1"/>
  <c r="G24" i="1"/>
  <c r="O23" i="1"/>
  <c r="N23" i="1"/>
  <c r="J23" i="1"/>
  <c r="I23" i="1"/>
  <c r="K23" i="1" s="1"/>
  <c r="R23" i="1" s="1"/>
  <c r="G23" i="1"/>
  <c r="O22" i="1"/>
  <c r="N22" i="1"/>
  <c r="J22" i="1"/>
  <c r="I22" i="1"/>
  <c r="G22" i="1"/>
  <c r="O21" i="1"/>
  <c r="N21" i="1"/>
  <c r="J21" i="1"/>
  <c r="I21" i="1"/>
  <c r="K21" i="1" s="1"/>
  <c r="R21" i="1" s="1"/>
  <c r="G21" i="1"/>
  <c r="O20" i="1"/>
  <c r="N20" i="1"/>
  <c r="J20" i="1"/>
  <c r="I20" i="1"/>
  <c r="G20" i="1"/>
  <c r="O19" i="1"/>
  <c r="N19" i="1"/>
  <c r="J19" i="1"/>
  <c r="I19" i="1"/>
  <c r="K19" i="1" s="1"/>
  <c r="R19" i="1" s="1"/>
  <c r="G19" i="1"/>
  <c r="O18" i="1"/>
  <c r="N18" i="1"/>
  <c r="J18" i="1"/>
  <c r="I18" i="1"/>
  <c r="G18" i="1"/>
  <c r="O17" i="1"/>
  <c r="N17" i="1"/>
  <c r="J17" i="1"/>
  <c r="I17" i="1"/>
  <c r="K17" i="1" s="1"/>
  <c r="R17" i="1" s="1"/>
  <c r="G17" i="1"/>
  <c r="O16" i="1"/>
  <c r="N16" i="1"/>
  <c r="J16" i="1"/>
  <c r="I16" i="1"/>
  <c r="G16" i="1"/>
  <c r="O15" i="1"/>
  <c r="N15" i="1"/>
  <c r="J15" i="1"/>
  <c r="I15" i="1"/>
  <c r="K15" i="1" s="1"/>
  <c r="R15" i="1" s="1"/>
  <c r="G15" i="1"/>
  <c r="O14" i="1"/>
  <c r="N14" i="1"/>
  <c r="J14" i="1"/>
  <c r="I14" i="1"/>
  <c r="G14" i="1"/>
  <c r="O13" i="1"/>
  <c r="N13" i="1"/>
  <c r="J13" i="1"/>
  <c r="I13" i="1"/>
  <c r="K13" i="1" s="1"/>
  <c r="R13" i="1" s="1"/>
  <c r="G13" i="1"/>
  <c r="O12" i="1"/>
  <c r="N12" i="1"/>
  <c r="J12" i="1"/>
  <c r="I12" i="1"/>
  <c r="G12" i="1"/>
  <c r="O11" i="1"/>
  <c r="N11" i="1"/>
  <c r="J11" i="1"/>
  <c r="I11" i="1"/>
  <c r="K11" i="1" s="1"/>
  <c r="R11" i="1" s="1"/>
  <c r="G11" i="1"/>
  <c r="O10" i="1"/>
  <c r="N10" i="1"/>
  <c r="J10" i="1"/>
  <c r="I10" i="1"/>
  <c r="G10" i="1"/>
  <c r="O9" i="1"/>
  <c r="N9" i="1"/>
  <c r="J9" i="1"/>
  <c r="I9" i="1"/>
  <c r="K9" i="1" s="1"/>
  <c r="R9" i="1" s="1"/>
  <c r="G9" i="1"/>
  <c r="O8" i="1"/>
  <c r="N8" i="1"/>
  <c r="J8" i="1"/>
  <c r="I8" i="1"/>
  <c r="G8" i="1"/>
  <c r="O7" i="1"/>
  <c r="N7" i="1"/>
  <c r="J7" i="1"/>
  <c r="I7" i="1"/>
  <c r="K7" i="1" s="1"/>
  <c r="R7" i="1" s="1"/>
  <c r="G7" i="1"/>
  <c r="O6" i="1"/>
  <c r="N6" i="1"/>
  <c r="J6" i="1"/>
  <c r="I6" i="1"/>
  <c r="G6" i="1"/>
  <c r="O5" i="1"/>
  <c r="N5" i="1"/>
  <c r="J5" i="1"/>
  <c r="I5" i="1"/>
  <c r="G5" i="1"/>
  <c r="Q9" i="1" l="1"/>
  <c r="Q11" i="1"/>
  <c r="Q15" i="1"/>
  <c r="Q17" i="1"/>
  <c r="Q21" i="1"/>
  <c r="Q23" i="1"/>
  <c r="Q25" i="1"/>
  <c r="Q33" i="1"/>
  <c r="Q35" i="1"/>
  <c r="Q45" i="1"/>
  <c r="Q47" i="1"/>
  <c r="Q57" i="1"/>
  <c r="Q59" i="1"/>
  <c r="Q69" i="1"/>
  <c r="Q71" i="1"/>
  <c r="Q85" i="1"/>
  <c r="Q87" i="1"/>
  <c r="Q91" i="1"/>
  <c r="Q93" i="1"/>
  <c r="Q95" i="1"/>
  <c r="R130" i="1"/>
  <c r="Q130" i="1"/>
  <c r="R142" i="1"/>
  <c r="Q142" i="1"/>
  <c r="Q154" i="1"/>
  <c r="R154" i="1"/>
  <c r="R162" i="1"/>
  <c r="Q162" i="1"/>
  <c r="J148" i="2"/>
  <c r="F148" i="2"/>
  <c r="Q123" i="1"/>
  <c r="R123" i="1"/>
  <c r="R127" i="1"/>
  <c r="Q127" i="1"/>
  <c r="R131" i="1"/>
  <c r="Q131" i="1"/>
  <c r="R135" i="1"/>
  <c r="Q135" i="1"/>
  <c r="R139" i="1"/>
  <c r="Q139" i="1"/>
  <c r="Q143" i="1"/>
  <c r="R143" i="1"/>
  <c r="R147" i="1"/>
  <c r="Q147" i="1"/>
  <c r="Q151" i="1"/>
  <c r="R151" i="1"/>
  <c r="R155" i="1"/>
  <c r="Q155" i="1"/>
  <c r="R159" i="1"/>
  <c r="Q159" i="1"/>
  <c r="Q163" i="1"/>
  <c r="R163" i="1"/>
  <c r="R167" i="1"/>
  <c r="Q167" i="1"/>
  <c r="K5" i="1"/>
  <c r="I171" i="1"/>
  <c r="Q19" i="1"/>
  <c r="Q37" i="1"/>
  <c r="Q43" i="1"/>
  <c r="Q49" i="1"/>
  <c r="Q55" i="1"/>
  <c r="Q61" i="1"/>
  <c r="Q67" i="1"/>
  <c r="Q73" i="1"/>
  <c r="Q79" i="1"/>
  <c r="Q81" i="1"/>
  <c r="Q138" i="1"/>
  <c r="R138" i="1"/>
  <c r="R146" i="1"/>
  <c r="Q146" i="1"/>
  <c r="R166" i="1"/>
  <c r="Q166" i="1"/>
  <c r="J132" i="2"/>
  <c r="F132" i="2"/>
  <c r="J171" i="1"/>
  <c r="K6" i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Q104" i="1"/>
  <c r="Q106" i="1"/>
  <c r="Q108" i="1"/>
  <c r="Q110" i="1"/>
  <c r="Q112" i="1"/>
  <c r="Q114" i="1"/>
  <c r="Q116" i="1"/>
  <c r="Q118" i="1"/>
  <c r="Q120" i="1"/>
  <c r="Q122" i="1"/>
  <c r="R124" i="1"/>
  <c r="Q124" i="1"/>
  <c r="R128" i="1"/>
  <c r="Q128" i="1"/>
  <c r="R132" i="1"/>
  <c r="Q132" i="1"/>
  <c r="R136" i="1"/>
  <c r="Q136" i="1"/>
  <c r="R140" i="1"/>
  <c r="Q140" i="1"/>
  <c r="R144" i="1"/>
  <c r="Q144" i="1"/>
  <c r="Q148" i="1"/>
  <c r="R148" i="1"/>
  <c r="R152" i="1"/>
  <c r="Q152" i="1"/>
  <c r="R156" i="1"/>
  <c r="Q156" i="1"/>
  <c r="Q160" i="1"/>
  <c r="R160" i="1"/>
  <c r="R164" i="1"/>
  <c r="Q164" i="1"/>
  <c r="Q168" i="1"/>
  <c r="R168" i="1"/>
  <c r="Q7" i="1"/>
  <c r="Q13" i="1"/>
  <c r="Q27" i="1"/>
  <c r="Q29" i="1"/>
  <c r="Q31" i="1"/>
  <c r="Q39" i="1"/>
  <c r="Q41" i="1"/>
  <c r="Q51" i="1"/>
  <c r="Q53" i="1"/>
  <c r="Q63" i="1"/>
  <c r="Q65" i="1"/>
  <c r="Q75" i="1"/>
  <c r="Q77" i="1"/>
  <c r="Q83" i="1"/>
  <c r="Q89" i="1"/>
  <c r="Q97" i="1"/>
  <c r="Q99" i="1"/>
  <c r="Q101" i="1"/>
  <c r="Q126" i="1"/>
  <c r="R126" i="1"/>
  <c r="Q134" i="1"/>
  <c r="R134" i="1"/>
  <c r="R150" i="1"/>
  <c r="Q150" i="1"/>
  <c r="R158" i="1"/>
  <c r="Q158" i="1"/>
  <c r="J100" i="2"/>
  <c r="F100" i="2"/>
  <c r="J116" i="2"/>
  <c r="F116" i="2"/>
  <c r="J164" i="2"/>
  <c r="F164" i="2"/>
  <c r="R125" i="1"/>
  <c r="Q125" i="1"/>
  <c r="Q129" i="1"/>
  <c r="R129" i="1"/>
  <c r="R133" i="1"/>
  <c r="Q133" i="1"/>
  <c r="Q137" i="1"/>
  <c r="R137" i="1"/>
  <c r="R141" i="1"/>
  <c r="Q141" i="1"/>
  <c r="R145" i="1"/>
  <c r="Q145" i="1"/>
  <c r="R149" i="1"/>
  <c r="Q149" i="1"/>
  <c r="R153" i="1"/>
  <c r="Q153" i="1"/>
  <c r="Q157" i="1"/>
  <c r="R157" i="1"/>
  <c r="R161" i="1"/>
  <c r="Q161" i="1"/>
  <c r="R165" i="1"/>
  <c r="Q165" i="1"/>
  <c r="Q169" i="1"/>
  <c r="R169" i="1"/>
  <c r="J120" i="2"/>
  <c r="F120" i="2"/>
  <c r="J104" i="2"/>
  <c r="F104" i="2"/>
  <c r="J136" i="2"/>
  <c r="F136" i="2"/>
  <c r="J152" i="2"/>
  <c r="F152" i="2"/>
  <c r="E171" i="2"/>
  <c r="J92" i="2"/>
  <c r="F92" i="2"/>
  <c r="J108" i="2"/>
  <c r="F108" i="2"/>
  <c r="J124" i="2"/>
  <c r="F124" i="2"/>
  <c r="J140" i="2"/>
  <c r="F140" i="2"/>
  <c r="J156" i="2"/>
  <c r="F156" i="2"/>
  <c r="J88" i="2"/>
  <c r="J171" i="2" s="1"/>
  <c r="F88" i="2"/>
  <c r="J96" i="2"/>
  <c r="F96" i="2"/>
  <c r="J112" i="2"/>
  <c r="F112" i="2"/>
  <c r="J128" i="2"/>
  <c r="F128" i="2"/>
  <c r="J144" i="2"/>
  <c r="F144" i="2"/>
  <c r="J160" i="2"/>
  <c r="F160" i="2"/>
  <c r="D171" i="2"/>
  <c r="F87" i="2"/>
  <c r="F171" i="2" s="1"/>
  <c r="F91" i="2"/>
  <c r="F95" i="2"/>
  <c r="F99" i="2"/>
  <c r="F103" i="2"/>
  <c r="F107" i="2"/>
  <c r="F111" i="2"/>
  <c r="F115" i="2"/>
  <c r="F119" i="2"/>
  <c r="F123" i="2"/>
  <c r="F127" i="2"/>
  <c r="F131" i="2"/>
  <c r="F135" i="2"/>
  <c r="F139" i="2"/>
  <c r="F143" i="2"/>
  <c r="F147" i="2"/>
  <c r="F151" i="2"/>
  <c r="F155" i="2"/>
  <c r="F159" i="2"/>
  <c r="F163" i="2"/>
  <c r="R102" i="1" l="1"/>
  <c r="Q102" i="1"/>
  <c r="R78" i="1"/>
  <c r="Q78" i="1"/>
  <c r="R54" i="1"/>
  <c r="Q54" i="1"/>
  <c r="R38" i="1"/>
  <c r="Q38" i="1"/>
  <c r="R22" i="1"/>
  <c r="Q22" i="1"/>
  <c r="R6" i="1"/>
  <c r="Q6" i="1"/>
  <c r="R100" i="1"/>
  <c r="Q100" i="1"/>
  <c r="R92" i="1"/>
  <c r="Q92" i="1"/>
  <c r="R84" i="1"/>
  <c r="Q84" i="1"/>
  <c r="R76" i="1"/>
  <c r="Q76" i="1"/>
  <c r="R68" i="1"/>
  <c r="Q68" i="1"/>
  <c r="R60" i="1"/>
  <c r="Q60" i="1"/>
  <c r="R52" i="1"/>
  <c r="Q52" i="1"/>
  <c r="R44" i="1"/>
  <c r="Q44" i="1"/>
  <c r="R36" i="1"/>
  <c r="Q36" i="1"/>
  <c r="R28" i="1"/>
  <c r="Q28" i="1"/>
  <c r="R20" i="1"/>
  <c r="Q20" i="1"/>
  <c r="R12" i="1"/>
  <c r="Q12" i="1"/>
  <c r="C5" i="3"/>
  <c r="C171" i="3" s="1"/>
  <c r="K171" i="1"/>
  <c r="R5" i="1"/>
  <c r="Q5" i="1"/>
  <c r="R94" i="1"/>
  <c r="Q94" i="1"/>
  <c r="R62" i="1"/>
  <c r="Q62" i="1"/>
  <c r="R98" i="1"/>
  <c r="Q98" i="1"/>
  <c r="R90" i="1"/>
  <c r="Q90" i="1"/>
  <c r="R82" i="1"/>
  <c r="Q82" i="1"/>
  <c r="R74" i="1"/>
  <c r="Q74" i="1"/>
  <c r="R66" i="1"/>
  <c r="Q66" i="1"/>
  <c r="R58" i="1"/>
  <c r="Q58" i="1"/>
  <c r="R50" i="1"/>
  <c r="Q50" i="1"/>
  <c r="R42" i="1"/>
  <c r="Q42" i="1"/>
  <c r="R34" i="1"/>
  <c r="Q34" i="1"/>
  <c r="R26" i="1"/>
  <c r="Q26" i="1"/>
  <c r="R18" i="1"/>
  <c r="Q18" i="1"/>
  <c r="R10" i="1"/>
  <c r="Q10" i="1"/>
  <c r="R86" i="1"/>
  <c r="Q86" i="1"/>
  <c r="R70" i="1"/>
  <c r="Q70" i="1"/>
  <c r="R46" i="1"/>
  <c r="Q46" i="1"/>
  <c r="R30" i="1"/>
  <c r="Q30" i="1"/>
  <c r="R14" i="1"/>
  <c r="Q14" i="1"/>
  <c r="R96" i="1"/>
  <c r="Q96" i="1"/>
  <c r="R88" i="1"/>
  <c r="Q88" i="1"/>
  <c r="R80" i="1"/>
  <c r="Q80" i="1"/>
  <c r="R72" i="1"/>
  <c r="Q72" i="1"/>
  <c r="R64" i="1"/>
  <c r="Q64" i="1"/>
  <c r="R56" i="1"/>
  <c r="Q56" i="1"/>
  <c r="R48" i="1"/>
  <c r="Q48" i="1"/>
  <c r="R40" i="1"/>
  <c r="Q40" i="1"/>
  <c r="R32" i="1"/>
  <c r="Q32" i="1"/>
  <c r="R24" i="1"/>
  <c r="Q24" i="1"/>
  <c r="R16" i="1"/>
  <c r="Q16" i="1"/>
  <c r="R8" i="1"/>
  <c r="Q8" i="1"/>
  <c r="R171" i="1" l="1"/>
  <c r="Q171" i="1"/>
</calcChain>
</file>

<file path=xl/sharedStrings.xml><?xml version="1.0" encoding="utf-8"?>
<sst xmlns="http://schemas.openxmlformats.org/spreadsheetml/2006/main" count="220" uniqueCount="195">
  <si>
    <t>Inventario Inicial</t>
  </si>
  <si>
    <t>Saldo Inventario UND</t>
  </si>
  <si>
    <t>Margen</t>
  </si>
  <si>
    <t>Total Inventario $</t>
  </si>
  <si>
    <t>Codigo</t>
  </si>
  <si>
    <t>Descripción</t>
  </si>
  <si>
    <t>Unidades</t>
  </si>
  <si>
    <t>Costo</t>
  </si>
  <si>
    <t>Costo total</t>
  </si>
  <si>
    <t>Entradas</t>
  </si>
  <si>
    <t>Salidas</t>
  </si>
  <si>
    <t>Domingo</t>
  </si>
  <si>
    <t>PDV (Precio de venta)</t>
  </si>
  <si>
    <t>$</t>
  </si>
  <si>
    <t>%</t>
  </si>
  <si>
    <t>COSTO</t>
  </si>
  <si>
    <t xml:space="preserve"> </t>
  </si>
  <si>
    <t>Achiras</t>
  </si>
  <si>
    <t>dul</t>
  </si>
  <si>
    <t>juguet</t>
  </si>
  <si>
    <t>papel</t>
  </si>
  <si>
    <t>TOTALES</t>
  </si>
  <si>
    <t>Valor total</t>
  </si>
  <si>
    <t>Saldo</t>
  </si>
  <si>
    <t>Almendras medianas 4.0</t>
  </si>
  <si>
    <t>Almendras pequeñas 1.9</t>
  </si>
  <si>
    <t>Arequipe sobre 0.5</t>
  </si>
  <si>
    <t>Bic  sutido</t>
  </si>
  <si>
    <t>Bisturi 0.8</t>
  </si>
  <si>
    <t>Boligrafo gel eterna x 10</t>
  </si>
  <si>
    <t>bolsa regalo 0.3</t>
  </si>
  <si>
    <t>bolsa regalo 0.5</t>
  </si>
  <si>
    <t>bolsa regalo 0.7</t>
  </si>
  <si>
    <t>bolsa regalo 1.6 plateada pequeña</t>
  </si>
  <si>
    <t>Bolsa regalo 2.0 niño pequeña</t>
  </si>
  <si>
    <t>Bolsa regalo 2.5  niño mediana</t>
  </si>
  <si>
    <t>Bolsa regalo 2.5  plateada mediana</t>
  </si>
  <si>
    <t>Bolsa regalo 2.8  con mensaje</t>
  </si>
  <si>
    <t>Bolsa regalo 3.0</t>
  </si>
  <si>
    <t>Bolsa regalo 3.2 plateada  grande</t>
  </si>
  <si>
    <t>Bolsa regalo 4.0</t>
  </si>
  <si>
    <t>Borrador nata 0.4</t>
  </si>
  <si>
    <t>Caja de corazon 9.0</t>
  </si>
  <si>
    <t>Carcasa  celuar</t>
  </si>
  <si>
    <t>Carpeta carton oficio 0.4</t>
  </si>
  <si>
    <t>Carpeta grande  motivo</t>
  </si>
  <si>
    <t>Carpeta Lomo biesel</t>
  </si>
  <si>
    <t>Carpeta presentacion  carta 0.4</t>
  </si>
  <si>
    <t>Carton paja</t>
  </si>
  <si>
    <t>Cartulina 1/8</t>
  </si>
  <si>
    <t>Cd Dvd</t>
  </si>
  <si>
    <t>Cd Princo</t>
  </si>
  <si>
    <t>Cereal chocapic</t>
  </si>
  <si>
    <t>Cert en linea</t>
  </si>
  <si>
    <t>Cherik piramide 4.9</t>
  </si>
  <si>
    <t>Choco disk</t>
  </si>
  <si>
    <t>choco Portaretrato 4.5</t>
  </si>
  <si>
    <t>Chocobreak estuche x 20  5.0</t>
  </si>
  <si>
    <t>Chocodulce 3.0</t>
  </si>
  <si>
    <t>Chocolatina grande 3.6</t>
  </si>
  <si>
    <t>Chocolatina 1.1</t>
  </si>
  <si>
    <t>Chocolatina 1.5</t>
  </si>
  <si>
    <t>Chocolatina mediana 1.8</t>
  </si>
  <si>
    <t>Chocolatina pequeña 0.9</t>
  </si>
  <si>
    <t>Chocomotivo  2.2</t>
  </si>
  <si>
    <t>Chocomotivo 1.0</t>
  </si>
  <si>
    <t>Chocomotivo 1.6</t>
  </si>
  <si>
    <t>Chocomotivo 1.8</t>
  </si>
  <si>
    <t>Chocomotivo 2.0</t>
  </si>
  <si>
    <t>Chocomotivo 2.5</t>
  </si>
  <si>
    <t>Chocomotivo 3,5</t>
  </si>
  <si>
    <t>Chocomotivo 3.8</t>
  </si>
  <si>
    <t>Chocorramo</t>
  </si>
  <si>
    <t>Chomelo mickey 1.3</t>
  </si>
  <si>
    <t>Cinta mediana 0.4</t>
  </si>
  <si>
    <t>Cofe redondo  15.0</t>
  </si>
  <si>
    <t>Cofre cuadrado 20.0</t>
  </si>
  <si>
    <t>Colombina corazon  grande</t>
  </si>
  <si>
    <t>Colombina corazon  pequeña</t>
  </si>
  <si>
    <t>Corazon  Dueto pequeo 3.8</t>
  </si>
  <si>
    <t>Corazon italo 4.2</t>
  </si>
  <si>
    <t>Corrector  pen 1.5</t>
  </si>
  <si>
    <t>Corrector  pointer brocha</t>
  </si>
  <si>
    <t>Crispeta dulce panela</t>
  </si>
  <si>
    <t>cuaderno cosido grande 2.8</t>
  </si>
  <si>
    <t>Cuaderno lukis</t>
  </si>
  <si>
    <t>Cuaderno x 100 1.0</t>
  </si>
  <si>
    <t>Empaque dulce grande 10.0</t>
  </si>
  <si>
    <t>Escarcha  tubo  0.4</t>
  </si>
  <si>
    <t>Escarchados x6</t>
  </si>
  <si>
    <t>Estuche de cd</t>
  </si>
  <si>
    <t>Ferrero x 3  3.9</t>
  </si>
  <si>
    <t>Fommy</t>
  </si>
  <si>
    <t>Galletas kraker bran</t>
  </si>
  <si>
    <t>Galletas club social</t>
  </si>
  <si>
    <t>Galletas oreo 0.5</t>
  </si>
  <si>
    <t>Gancho cosedora 2.8</t>
  </si>
  <si>
    <t>Gancho legajador</t>
  </si>
  <si>
    <t>Garoto 0.4</t>
  </si>
  <si>
    <t>Garoto 0.5</t>
  </si>
  <si>
    <t>Gala 0.7</t>
  </si>
  <si>
    <t>Halls en tubo 1.0</t>
  </si>
  <si>
    <t>Herpos</t>
  </si>
  <si>
    <t>Hoja de vida 1003</t>
  </si>
  <si>
    <t>Hoja de vida Sencilla 0.4</t>
  </si>
  <si>
    <t>Huevos no me olvides  1.3</t>
  </si>
  <si>
    <t>Jet pequeña 0.4</t>
  </si>
  <si>
    <t>Jugo en caja 1.0</t>
  </si>
  <si>
    <t>Jumbo pack 9.5</t>
  </si>
  <si>
    <t>Kilometrico plus</t>
  </si>
  <si>
    <t>Kilometrico retractil  1.1</t>
  </si>
  <si>
    <t>Lapiz Faber # 2 0.7</t>
  </si>
  <si>
    <t>Lapiz mirado # 2 0.8</t>
  </si>
  <si>
    <t>Leche condensada sobre 0.6</t>
  </si>
  <si>
    <t>Letra de Cambio</t>
  </si>
  <si>
    <t>Llavero ombligo 5.5</t>
  </si>
  <si>
    <t>Llavero surtido grande  5.0</t>
  </si>
  <si>
    <t>Llavero surtido mediaño 4.0</t>
  </si>
  <si>
    <t>Llavero surtido pequeño 3.0</t>
  </si>
  <si>
    <t>llaveros  patas largas 3.8</t>
  </si>
  <si>
    <t>Lluvia de sobres  0.4</t>
  </si>
  <si>
    <t>Lluvia de sobres  0.8</t>
  </si>
  <si>
    <t>Lluvia de sobres 1.0</t>
  </si>
  <si>
    <t>Mani surtido 0.6</t>
  </si>
  <si>
    <t>Marcador  borrable 426 1.5</t>
  </si>
  <si>
    <t>Marcador permanente 420 1.3</t>
  </si>
  <si>
    <t>Marcador sharpie 2.2</t>
  </si>
  <si>
    <t>Mechero</t>
  </si>
  <si>
    <t>Milky grande  2.0</t>
  </si>
  <si>
    <t>Minas 0.5</t>
  </si>
  <si>
    <t>Micropunta 1,2</t>
  </si>
  <si>
    <t>Moritas melositas</t>
  </si>
  <si>
    <t>Muñeco era del hielo 17.0</t>
  </si>
  <si>
    <t>Muñeco surtido 15.0</t>
  </si>
  <si>
    <t>Nucita 0.4</t>
  </si>
  <si>
    <t>Papel crepe</t>
  </si>
  <si>
    <t>Papel kraft</t>
  </si>
  <si>
    <t>Papel periodico</t>
  </si>
  <si>
    <t>Papel regalo</t>
  </si>
  <si>
    <t>papel seda  estampado</t>
  </si>
  <si>
    <t>Papel seda unicolor</t>
  </si>
  <si>
    <t>Papel silueta</t>
  </si>
  <si>
    <t>pegante pegaya</t>
  </si>
  <si>
    <t>pegastic pointer</t>
  </si>
  <si>
    <t>Petalos de chcolate 4.9</t>
  </si>
  <si>
    <t>Piazza hipopotamo</t>
  </si>
  <si>
    <t>piazza jirafa</t>
  </si>
  <si>
    <t>Piquitos.pequeños-piquitos-tajaditas</t>
  </si>
  <si>
    <t>piquitos pequeño</t>
  </si>
  <si>
    <t>piquitos grande</t>
  </si>
  <si>
    <t>Plastilina  corta trensito</t>
  </si>
  <si>
    <t>Plastilina  larga trensito  1.2</t>
  </si>
  <si>
    <t>Bebida tamaño personal 1.3</t>
  </si>
  <si>
    <t>Portaminas 1.1</t>
  </si>
  <si>
    <t>Portaminas olor 0.6</t>
  </si>
  <si>
    <t>Resma papel carta</t>
  </si>
  <si>
    <t>Resma papel oficio</t>
  </si>
  <si>
    <t>Rosas triunfo 4.9</t>
  </si>
  <si>
    <t>Sobre blanco pequeño 0.1</t>
  </si>
  <si>
    <t>Sobre de manila carta  0.2</t>
  </si>
  <si>
    <t>Tajalapiz de metal</t>
  </si>
  <si>
    <t>Tajalapiz de plastico</t>
  </si>
  <si>
    <t>Tarjeta  2.9</t>
  </si>
  <si>
    <t>Tarjeta  4.0</t>
  </si>
  <si>
    <t>Tarjeta  6.5</t>
  </si>
  <si>
    <t>Tarjeta 0.1 autodesiva</t>
  </si>
  <si>
    <t>Tarjeta 0.4</t>
  </si>
  <si>
    <t>Tarjeta 0.8</t>
  </si>
  <si>
    <t>Tarjeta 1.0</t>
  </si>
  <si>
    <t>Tarjeta 1.4</t>
  </si>
  <si>
    <t>Tarjeta 1.6</t>
  </si>
  <si>
    <t>Tarjeta 10.0</t>
  </si>
  <si>
    <t>Tarjeta 2.0</t>
  </si>
  <si>
    <t>Tarjeta 2.5</t>
  </si>
  <si>
    <t>Tarjeta 3.5</t>
  </si>
  <si>
    <t>Tarjeta 5.5</t>
  </si>
  <si>
    <t>Tarjeta 8.0</t>
  </si>
  <si>
    <t>Tarjeta de.-para 0.2</t>
  </si>
  <si>
    <t>Tarjeta 0.6</t>
  </si>
  <si>
    <t>Tempera eggar grande</t>
  </si>
  <si>
    <t>Tempera payasito pequeña 0.5</t>
  </si>
  <si>
    <t>Tetero muñeco 1.4</t>
  </si>
  <si>
    <t>Tijeras romanas</t>
  </si>
  <si>
    <t>Todorico 1.2</t>
  </si>
  <si>
    <t>Trident en  barra</t>
  </si>
  <si>
    <t>Trululu piramidal 0,3</t>
  </si>
  <si>
    <t>Uvas Chevere 1.1</t>
  </si>
  <si>
    <t>Xtime 1.0</t>
  </si>
  <si>
    <t xml:space="preserve">Lunes </t>
  </si>
  <si>
    <t>Martes</t>
  </si>
  <si>
    <t>Miercoles</t>
  </si>
  <si>
    <t>Jueves</t>
  </si>
  <si>
    <t>Viernes</t>
  </si>
  <si>
    <t>Sábado</t>
  </si>
  <si>
    <r>
      <t xml:space="preserve"> </t>
    </r>
    <r>
      <rPr>
        <sz val="11"/>
        <color rgb="FFFF0000"/>
        <rFont val="Calibri"/>
        <family val="2"/>
      </rPr>
      <t>https://websitedinamico.com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</si>
</sst>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;\(#,##0\)"/>
  </numFmts>
  <fonts count="11">
    <font>
      <sz val="10"/>
      <color rgb="FF000000"/>
      <name val="Arial"/>
      <charset val="134"/>
    </font>
    <font>
      <sz val="11"/>
      <color rgb="FF000000"/>
      <name val="Cambria"/>
      <charset val="134"/>
    </font>
    <font>
      <b/>
      <sz val="12"/>
      <color rgb="FFFFFFFF"/>
      <name val="Cambria"/>
      <charset val="134"/>
    </font>
    <font>
      <sz val="11"/>
      <name val="Cambria"/>
      <charset val="134"/>
    </font>
    <font>
      <b/>
      <sz val="12"/>
      <color rgb="FFCCFFCC"/>
      <name val="Cambria"/>
      <charset val="134"/>
    </font>
    <font>
      <b/>
      <sz val="11"/>
      <color rgb="FFCCFFCC"/>
      <name val="Cambria"/>
      <charset val="134"/>
    </font>
    <font>
      <b/>
      <sz val="11"/>
      <color rgb="FF000000"/>
      <name val="Cambria"/>
      <charset val="134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52">
    <xf numFmtId="0" fontId="0" fillId="0" borderId="0" xfId="0"/>
    <xf numFmtId="0" fontId="1" fillId="2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3" fillId="0" borderId="6" xfId="0" applyFont="1" applyBorder="1" applyAlignment="1">
      <alignment wrapText="1"/>
    </xf>
    <xf numFmtId="0" fontId="1" fillId="2" borderId="0" xfId="0" applyFont="1" applyFill="1" applyAlignment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3" borderId="2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5" xfId="0" applyFont="1" applyFill="1" applyBorder="1" applyAlignment="1"/>
    <xf numFmtId="3" fontId="5" fillId="3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3" borderId="5" xfId="0" applyNumberFormat="1" applyFont="1" applyFill="1" applyBorder="1" applyAlignment="1"/>
    <xf numFmtId="3" fontId="1" fillId="5" borderId="5" xfId="0" applyNumberFormat="1" applyFont="1" applyFill="1" applyBorder="1" applyAlignment="1"/>
    <xf numFmtId="0" fontId="1" fillId="2" borderId="6" xfId="0" applyFont="1" applyFill="1" applyBorder="1" applyAlignment="1"/>
    <xf numFmtId="0" fontId="4" fillId="3" borderId="5" xfId="0" applyFont="1" applyFill="1" applyBorder="1" applyAlignment="1"/>
    <xf numFmtId="3" fontId="1" fillId="2" borderId="5" xfId="0" applyNumberFormat="1" applyFont="1" applyFill="1" applyBorder="1" applyAlignment="1"/>
    <xf numFmtId="0" fontId="1" fillId="2" borderId="7" xfId="0" applyFont="1" applyFill="1" applyBorder="1" applyAlignment="1"/>
    <xf numFmtId="3" fontId="1" fillId="2" borderId="4" xfId="0" applyNumberFormat="1" applyFont="1" applyFill="1" applyBorder="1" applyAlignment="1"/>
    <xf numFmtId="3" fontId="1" fillId="2" borderId="7" xfId="0" applyNumberFormat="1" applyFont="1" applyFill="1" applyBorder="1" applyAlignment="1"/>
    <xf numFmtId="0" fontId="6" fillId="2" borderId="0" xfId="0" applyFont="1" applyFill="1" applyAlignment="1"/>
    <xf numFmtId="0" fontId="6" fillId="3" borderId="0" xfId="0" applyFont="1" applyFill="1" applyAlignment="1"/>
    <xf numFmtId="3" fontId="1" fillId="3" borderId="0" xfId="0" applyNumberFormat="1" applyFont="1" applyFill="1" applyAlignment="1"/>
    <xf numFmtId="164" fontId="5" fillId="3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9" fontId="1" fillId="2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37" fontId="1" fillId="2" borderId="5" xfId="0" applyNumberFormat="1" applyFont="1" applyFill="1" applyBorder="1" applyAlignment="1">
      <alignment horizontal="right"/>
    </xf>
    <xf numFmtId="0" fontId="1" fillId="4" borderId="8" xfId="0" applyFont="1" applyFill="1" applyBorder="1" applyAlignment="1"/>
    <xf numFmtId="0" fontId="6" fillId="2" borderId="7" xfId="0" applyFont="1" applyFill="1" applyBorder="1" applyAlignment="1"/>
    <xf numFmtId="0" fontId="1" fillId="3" borderId="0" xfId="0" applyFont="1" applyFill="1" applyAlignment="1"/>
    <xf numFmtId="0" fontId="6" fillId="6" borderId="0" xfId="0" applyFont="1" applyFill="1" applyAlignment="1"/>
    <xf numFmtId="0" fontId="1" fillId="6" borderId="7" xfId="0" applyFont="1" applyFill="1" applyBorder="1" applyAlignment="1"/>
    <xf numFmtId="0" fontId="1" fillId="6" borderId="0" xfId="0" applyFont="1" applyFill="1" applyAlignment="1"/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8" fillId="0" borderId="0" xfId="1" applyFont="1" applyAlignment="1">
      <alignment horizontal="center" vertical="center" readingOrder="1"/>
    </xf>
    <xf numFmtId="0" fontId="8" fillId="0" borderId="0" xfId="1" applyFont="1" applyAlignment="1">
      <alignment vertical="center" readingOrder="1"/>
    </xf>
    <xf numFmtId="0" fontId="10" fillId="0" borderId="0" xfId="2"/>
    <xf numFmtId="0" fontId="10" fillId="0" borderId="0" xfId="2" applyBorder="1" applyAlignment="1">
      <alignment vertical="center" wrapText="1"/>
    </xf>
    <xf numFmtId="0" fontId="10" fillId="0" borderId="0" xfId="2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9525</xdr:rowOff>
    </xdr:from>
    <xdr:to>
      <xdr:col>4</xdr:col>
      <xdr:colOff>9525</xdr:colOff>
      <xdr:row>6</xdr:row>
      <xdr:rowOff>133350</xdr:rowOff>
    </xdr:to>
    <xdr:sp macro="" textlink="">
      <xdr:nvSpPr>
        <xdr:cNvPr id="2" name="CustomShape 1"/>
        <xdr:cNvSpPr>
          <a:extLst>
            <a:ext uri="smNativeData">
              <pm:smNativeData xmlns="" xmlns:pm="smNativeData" val="SMDATA_11_D/8lXhMAAAAlAAAAZAAAAI0AAAAAjgAAAEcAAACOAAAARw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Ly8v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FkfAQAMAAAAEAAAAAAAAAAAAAAAAAAAAAAAAAAeAAAAaAAAAAAAAAAAAAAAAAAAAAAAAAAAAAAAECcAABAnAAAAAAAAAAAAAAAAAAAAAAAAAAAAAAAAAAAAAAAAAAAAABQAAAAAAAAAwMD/AAAAAABkAAAAMgAAAAAAAABkAAAAAAAAAH9/fwAKAAAAIQAAADAAAAAsAAAABAAAAAEAAACCAyMADgAAAAUAAABHAT0ADwUAACAFAACwEwAA7AkAAAIAAAA="/>
            </a:ext>
          </a:extLst>
        </xdr:cNvSpPr>
      </xdr:nvSpPr>
      <xdr:spPr>
        <a:xfrm>
          <a:off x="19050" y="9525"/>
          <a:ext cx="2657475" cy="1095375"/>
        </a:xfrm>
        <a:prstGeom prst="rect">
          <a:avLst/>
        </a:prstGeom>
        <a:solidFill>
          <a:srgbClr val="FFFFFF"/>
        </a:solidFill>
        <a:ln w="9525" cap="flat">
          <a:solidFill>
            <a:srgbClr val="BCBCBC"/>
          </a:solidFill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/>
        <a:lstStyle/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r>
            <a:rPr lang="es-es" sz="1100" b="0" i="0" u="none" strike="noStrike" kern="100" baseline="0">
              <a:solidFill>
                <a:srgbClr val="000000"/>
              </a:solidFill>
              <a:latin typeface="Calibri" pitchFamily="2" charset="0"/>
              <a:ea typeface="Arial" pitchFamily="2" charset="0"/>
              <a:cs typeface="Arial" pitchFamily="2" charset="0"/>
            </a:rPr>
            <a:t>Is licensed under a Creative Commons Reconocimiento-NoComercial-CompartirIgual 3.0 Unported License.</a:t>
          </a:r>
        </a:p>
      </xdr:txBody>
    </xdr:sp>
    <xdr:clientData/>
  </xdr:twoCellAnchor>
  <xdr:twoCellAnchor editAs="absolute">
    <xdr:from>
      <xdr:col>1</xdr:col>
      <xdr:colOff>352425</xdr:colOff>
      <xdr:row>0</xdr:row>
      <xdr:rowOff>85725</xdr:rowOff>
    </xdr:from>
    <xdr:to>
      <xdr:col>2</xdr:col>
      <xdr:colOff>661035</xdr:colOff>
      <xdr:row>2</xdr:row>
      <xdr:rowOff>151765</xdr:rowOff>
    </xdr:to>
    <xdr:pic>
      <xdr:nvPicPr>
        <xdr:cNvPr id="3" name="Picture 3"/>
        <xdr:cNvPicPr>
          <a:extLst>
            <a:ext uri="smNativeData">
              <pm:smNativeData xmlns="" xmlns:pm="smNativeData" val="SMDATA_13_D/8lX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AEAAAAVAAAAPwLVAgIAAAAYAAAAcgPsADlHAACyAQAAYAYAAGsCAAAC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85725"/>
          <a:ext cx="975360" cy="38989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topLeftCell="C1" workbookViewId="0">
      <selection activeCell="C12" sqref="C12"/>
    </sheetView>
  </sheetViews>
  <sheetFormatPr baseColWidth="10" defaultColWidth="9" defaultRowHeight="12.75"/>
  <cols>
    <col min="1" max="1" width="13.140625" customWidth="1"/>
    <col min="2" max="2" width="9.140625" customWidth="1"/>
    <col min="3" max="3" width="41.5703125" customWidth="1"/>
    <col min="4" max="4" width="1" customWidth="1"/>
    <col min="5" max="5" width="12.140625" customWidth="1"/>
    <col min="6" max="6" width="11.140625" customWidth="1"/>
    <col min="7" max="7" width="13.28515625" customWidth="1"/>
    <col min="8" max="8" width="1" customWidth="1"/>
    <col min="9" max="10" width="11.28515625" customWidth="1"/>
    <col min="11" max="11" width="13.42578125" customWidth="1"/>
    <col min="12" max="12" width="1" customWidth="1"/>
    <col min="13" max="15" width="9.85546875" customWidth="1"/>
    <col min="16" max="16" width="1" customWidth="1"/>
    <col min="17" max="17" width="13.5703125" customWidth="1"/>
    <col min="18" max="18" width="12.42578125" customWidth="1"/>
    <col min="19" max="19" width="1" customWidth="1"/>
    <col min="20" max="27" width="13.140625" customWidth="1"/>
    <col min="28" max="1025" width="16.140625" customWidth="1"/>
  </cols>
  <sheetData>
    <row r="1" spans="1:27" ht="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customHeight="1">
      <c r="A2" s="14"/>
      <c r="B2" s="17"/>
      <c r="C2" s="17"/>
      <c r="D2" s="17"/>
      <c r="E2" s="45" t="s">
        <v>0</v>
      </c>
      <c r="F2" s="45"/>
      <c r="G2" s="45"/>
      <c r="H2" s="18"/>
      <c r="I2" s="45" t="s">
        <v>1</v>
      </c>
      <c r="J2" s="45"/>
      <c r="K2" s="45"/>
      <c r="L2" s="18"/>
      <c r="M2" s="46" t="s">
        <v>2</v>
      </c>
      <c r="N2" s="46"/>
      <c r="O2" s="46"/>
      <c r="P2" s="18"/>
      <c r="Q2" s="46" t="s">
        <v>3</v>
      </c>
      <c r="R2" s="46"/>
      <c r="S2" s="37"/>
      <c r="T2" s="11"/>
      <c r="U2" s="11"/>
      <c r="V2" s="11"/>
      <c r="W2" s="11"/>
      <c r="X2" s="11"/>
      <c r="Y2" s="11"/>
      <c r="Z2" s="11"/>
      <c r="AA2" s="11"/>
    </row>
    <row r="3" spans="1:27" ht="15.75" customHeight="1">
      <c r="A3" s="14"/>
      <c r="B3" s="19" t="s">
        <v>4</v>
      </c>
      <c r="C3" s="19" t="s">
        <v>5</v>
      </c>
      <c r="D3" s="19"/>
      <c r="E3" s="18" t="s">
        <v>6</v>
      </c>
      <c r="F3" s="18" t="s">
        <v>7</v>
      </c>
      <c r="G3" s="18" t="s">
        <v>8</v>
      </c>
      <c r="H3" s="18"/>
      <c r="I3" s="18" t="s">
        <v>9</v>
      </c>
      <c r="J3" s="26" t="s">
        <v>10</v>
      </c>
      <c r="K3" s="18" t="s">
        <v>11</v>
      </c>
      <c r="L3" s="18"/>
      <c r="M3" s="18" t="s">
        <v>12</v>
      </c>
      <c r="N3" s="18" t="s">
        <v>13</v>
      </c>
      <c r="O3" s="18" t="s">
        <v>14</v>
      </c>
      <c r="P3" s="18"/>
      <c r="Q3" s="18" t="s">
        <v>15</v>
      </c>
      <c r="R3" s="18" t="s">
        <v>12</v>
      </c>
      <c r="S3" s="37"/>
      <c r="T3" s="11"/>
      <c r="U3" s="11"/>
      <c r="V3" s="11"/>
      <c r="W3" s="11"/>
      <c r="X3" s="11"/>
      <c r="Y3" s="11"/>
      <c r="Z3" s="11"/>
      <c r="AA3" s="11"/>
    </row>
    <row r="4" spans="1:27" ht="15" customHeight="1">
      <c r="B4" s="4"/>
      <c r="C4" s="5"/>
      <c r="D4" s="5"/>
      <c r="E4" s="5" t="s">
        <v>16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1"/>
      <c r="T4" s="11"/>
      <c r="U4" s="11"/>
      <c r="V4" s="11"/>
      <c r="W4" s="11"/>
      <c r="X4" s="11"/>
      <c r="Y4" s="11"/>
      <c r="Z4" s="11"/>
      <c r="AA4" s="11"/>
    </row>
    <row r="5" spans="1:27" ht="15" customHeight="1">
      <c r="A5" s="14"/>
      <c r="B5" s="6">
        <v>1</v>
      </c>
      <c r="C5" s="7" t="s">
        <v>17</v>
      </c>
      <c r="D5" s="20"/>
      <c r="E5" s="21">
        <v>2</v>
      </c>
      <c r="F5" s="21">
        <v>700</v>
      </c>
      <c r="G5" s="22">
        <f t="shared" ref="G5:G68" si="0">+E5*F5</f>
        <v>1400</v>
      </c>
      <c r="H5" s="23"/>
      <c r="I5" s="24">
        <f>+VLOOKUP($B5,Hoja.Inventario!$A$5:$I$169,8,0)</f>
        <v>1</v>
      </c>
      <c r="J5" s="24">
        <f>+VLOOKUP($B5,Hoja.Inventario!$A$5:$I$169,9,0)</f>
        <v>2</v>
      </c>
      <c r="K5" s="27">
        <f t="shared" ref="K5:K68" si="1">+E5+I5-J5</f>
        <v>1</v>
      </c>
      <c r="L5" s="20"/>
      <c r="M5" s="34">
        <v>1000</v>
      </c>
      <c r="N5" s="35">
        <f t="shared" ref="N5:N68" si="2">+M5-F5</f>
        <v>300</v>
      </c>
      <c r="O5" s="36">
        <f t="shared" ref="O5:O68" si="3">+N5/M5</f>
        <v>0.3</v>
      </c>
      <c r="P5" s="20"/>
      <c r="Q5" s="38">
        <f t="shared" ref="Q5:Q68" si="4">+K5*F5</f>
        <v>700</v>
      </c>
      <c r="R5" s="38">
        <f t="shared" ref="R5:R68" si="5">+K5*M5</f>
        <v>1000</v>
      </c>
      <c r="S5" s="37"/>
      <c r="T5" s="11"/>
      <c r="U5" s="11"/>
      <c r="V5" s="11"/>
      <c r="W5" s="11"/>
      <c r="X5" s="11"/>
      <c r="Y5" s="11"/>
      <c r="Z5" s="11"/>
      <c r="AA5" s="11"/>
    </row>
    <row r="6" spans="1:27" ht="15" customHeight="1">
      <c r="A6" s="14"/>
      <c r="B6" s="6">
        <v>2</v>
      </c>
      <c r="C6" s="7"/>
      <c r="D6" s="20"/>
      <c r="E6" s="21"/>
      <c r="F6" s="21"/>
      <c r="G6" s="22">
        <f t="shared" si="0"/>
        <v>0</v>
      </c>
      <c r="H6" s="23"/>
      <c r="I6" s="24">
        <f>+VLOOKUP($B6,Hoja.Inventario!$A$5:$I$169,8,0)</f>
        <v>0</v>
      </c>
      <c r="J6" s="24">
        <f>+VLOOKUP($B6,Hoja.Inventario!$A$5:$I$169,9,0)</f>
        <v>0</v>
      </c>
      <c r="K6" s="27">
        <f t="shared" si="1"/>
        <v>0</v>
      </c>
      <c r="L6" s="20"/>
      <c r="M6" s="34"/>
      <c r="N6" s="35">
        <f t="shared" si="2"/>
        <v>0</v>
      </c>
      <c r="O6" s="36" t="e">
        <f t="shared" si="3"/>
        <v>#DIV/0!</v>
      </c>
      <c r="P6" s="20"/>
      <c r="Q6" s="38">
        <f t="shared" si="4"/>
        <v>0</v>
      </c>
      <c r="R6" s="38">
        <f t="shared" si="5"/>
        <v>0</v>
      </c>
      <c r="S6" s="37"/>
      <c r="T6" s="11"/>
      <c r="U6" s="11"/>
      <c r="V6" s="11"/>
      <c r="W6" s="11"/>
      <c r="X6" s="11"/>
      <c r="Y6" s="11"/>
      <c r="Z6" s="11"/>
      <c r="AA6" s="11"/>
    </row>
    <row r="7" spans="1:27" ht="15" customHeight="1">
      <c r="A7" s="14"/>
      <c r="B7" s="6">
        <v>3</v>
      </c>
      <c r="C7" s="7"/>
      <c r="D7" s="20"/>
      <c r="E7" s="21"/>
      <c r="F7" s="21"/>
      <c r="G7" s="22">
        <f t="shared" si="0"/>
        <v>0</v>
      </c>
      <c r="H7" s="23"/>
      <c r="I7" s="24">
        <f>+VLOOKUP($B7,Hoja.Inventario!$A$5:$I$169,8,0)</f>
        <v>0</v>
      </c>
      <c r="J7" s="24">
        <f>+VLOOKUP($B7,Hoja.Inventario!$A$5:$I$169,9,0)</f>
        <v>0</v>
      </c>
      <c r="K7" s="27">
        <f t="shared" si="1"/>
        <v>0</v>
      </c>
      <c r="L7" s="20"/>
      <c r="M7" s="34"/>
      <c r="N7" s="35">
        <f t="shared" si="2"/>
        <v>0</v>
      </c>
      <c r="O7" s="36" t="e">
        <f t="shared" si="3"/>
        <v>#DIV/0!</v>
      </c>
      <c r="P7" s="20"/>
      <c r="Q7" s="38">
        <f t="shared" si="4"/>
        <v>0</v>
      </c>
      <c r="R7" s="38">
        <f t="shared" si="5"/>
        <v>0</v>
      </c>
      <c r="S7" s="37"/>
      <c r="T7" s="11"/>
      <c r="U7" s="11"/>
      <c r="V7" s="11"/>
      <c r="W7" s="11"/>
      <c r="X7" s="11"/>
      <c r="Y7" s="11"/>
      <c r="Z7" s="11"/>
      <c r="AA7" s="11"/>
    </row>
    <row r="8" spans="1:27" ht="15" customHeight="1">
      <c r="A8" s="14"/>
      <c r="B8" s="6">
        <v>4</v>
      </c>
      <c r="C8" s="7"/>
      <c r="D8" s="20"/>
      <c r="E8" s="21"/>
      <c r="F8" s="21"/>
      <c r="G8" s="22">
        <f t="shared" si="0"/>
        <v>0</v>
      </c>
      <c r="H8" s="23"/>
      <c r="I8" s="24">
        <f>+VLOOKUP($B8,Hoja.Inventario!$A$5:$I$169,8,0)</f>
        <v>0</v>
      </c>
      <c r="J8" s="24">
        <f>+VLOOKUP($B8,Hoja.Inventario!$A$5:$I$169,9,0)</f>
        <v>0</v>
      </c>
      <c r="K8" s="27">
        <f t="shared" si="1"/>
        <v>0</v>
      </c>
      <c r="L8" s="20"/>
      <c r="M8" s="34"/>
      <c r="N8" s="35">
        <f t="shared" si="2"/>
        <v>0</v>
      </c>
      <c r="O8" s="36" t="e">
        <f t="shared" si="3"/>
        <v>#DIV/0!</v>
      </c>
      <c r="P8" s="20"/>
      <c r="Q8" s="38">
        <f t="shared" si="4"/>
        <v>0</v>
      </c>
      <c r="R8" s="38">
        <f t="shared" si="5"/>
        <v>0</v>
      </c>
      <c r="S8" s="37"/>
      <c r="T8" s="11"/>
      <c r="U8" s="11"/>
      <c r="V8" s="11"/>
      <c r="W8" s="11"/>
      <c r="X8" s="11"/>
      <c r="Y8" s="11"/>
      <c r="Z8" s="11"/>
      <c r="AA8" s="11"/>
    </row>
    <row r="9" spans="1:27" ht="15" customHeight="1">
      <c r="A9" s="14"/>
      <c r="B9" s="6">
        <v>5</v>
      </c>
      <c r="C9" s="7"/>
      <c r="D9" s="20"/>
      <c r="E9" s="21"/>
      <c r="F9" s="21"/>
      <c r="G9" s="22">
        <f t="shared" si="0"/>
        <v>0</v>
      </c>
      <c r="H9" s="23"/>
      <c r="I9" s="24">
        <f>+VLOOKUP($B9,Hoja.Inventario!$A$5:$I$169,8,0)</f>
        <v>0</v>
      </c>
      <c r="J9" s="24">
        <f>+VLOOKUP($B9,Hoja.Inventario!$A$5:$I$169,9,0)</f>
        <v>0</v>
      </c>
      <c r="K9" s="27">
        <f t="shared" si="1"/>
        <v>0</v>
      </c>
      <c r="L9" s="20"/>
      <c r="M9" s="34"/>
      <c r="N9" s="35">
        <f t="shared" si="2"/>
        <v>0</v>
      </c>
      <c r="O9" s="36" t="e">
        <f t="shared" si="3"/>
        <v>#DIV/0!</v>
      </c>
      <c r="P9" s="20"/>
      <c r="Q9" s="38">
        <f t="shared" si="4"/>
        <v>0</v>
      </c>
      <c r="R9" s="38">
        <f t="shared" si="5"/>
        <v>0</v>
      </c>
      <c r="S9" s="37"/>
      <c r="T9" s="11"/>
      <c r="U9" s="11"/>
      <c r="V9" s="11"/>
      <c r="W9" s="11"/>
      <c r="X9" s="11"/>
      <c r="Y9" s="11"/>
      <c r="Z9" s="11"/>
      <c r="AA9" s="11"/>
    </row>
    <row r="10" spans="1:27" ht="15" customHeight="1">
      <c r="A10" s="14"/>
      <c r="B10" s="6">
        <v>6</v>
      </c>
      <c r="C10" s="7"/>
      <c r="D10" s="20"/>
      <c r="E10" s="21"/>
      <c r="F10" s="21"/>
      <c r="G10" s="22">
        <f t="shared" si="0"/>
        <v>0</v>
      </c>
      <c r="H10" s="23"/>
      <c r="I10" s="24">
        <f>+VLOOKUP($B10,Hoja.Inventario!$A$5:$I$169,8,0)</f>
        <v>0</v>
      </c>
      <c r="J10" s="24">
        <f>+VLOOKUP($B10,Hoja.Inventario!$A$5:$I$169,9,0)</f>
        <v>0</v>
      </c>
      <c r="K10" s="27">
        <f t="shared" si="1"/>
        <v>0</v>
      </c>
      <c r="L10" s="20"/>
      <c r="M10" s="34"/>
      <c r="N10" s="35">
        <f t="shared" si="2"/>
        <v>0</v>
      </c>
      <c r="O10" s="36" t="e">
        <f t="shared" si="3"/>
        <v>#DIV/0!</v>
      </c>
      <c r="P10" s="20"/>
      <c r="Q10" s="38">
        <f t="shared" si="4"/>
        <v>0</v>
      </c>
      <c r="R10" s="38">
        <f t="shared" si="5"/>
        <v>0</v>
      </c>
      <c r="S10" s="37"/>
      <c r="T10" s="11"/>
      <c r="U10" s="11"/>
      <c r="V10" s="11"/>
      <c r="W10" s="11"/>
      <c r="X10" s="11"/>
      <c r="Y10" s="11"/>
      <c r="Z10" s="11"/>
      <c r="AA10" s="11"/>
    </row>
    <row r="11" spans="1:27" ht="15" customHeight="1">
      <c r="A11" s="14"/>
      <c r="B11" s="6">
        <v>7</v>
      </c>
      <c r="C11" s="7"/>
      <c r="D11" s="20"/>
      <c r="E11" s="21"/>
      <c r="F11" s="21"/>
      <c r="G11" s="22">
        <f t="shared" si="0"/>
        <v>0</v>
      </c>
      <c r="H11" s="23"/>
      <c r="I11" s="24">
        <f>+VLOOKUP($B11,Hoja.Inventario!$A$5:$I$169,8,0)</f>
        <v>0</v>
      </c>
      <c r="J11" s="24">
        <f>+VLOOKUP($B11,Hoja.Inventario!$A$5:$I$169,9,0)</f>
        <v>0</v>
      </c>
      <c r="K11" s="27">
        <f t="shared" si="1"/>
        <v>0</v>
      </c>
      <c r="L11" s="20"/>
      <c r="M11" s="34"/>
      <c r="N11" s="35">
        <f t="shared" si="2"/>
        <v>0</v>
      </c>
      <c r="O11" s="36" t="e">
        <f t="shared" si="3"/>
        <v>#DIV/0!</v>
      </c>
      <c r="P11" s="20"/>
      <c r="Q11" s="38">
        <f t="shared" si="4"/>
        <v>0</v>
      </c>
      <c r="R11" s="38">
        <f t="shared" si="5"/>
        <v>0</v>
      </c>
      <c r="S11" s="37"/>
      <c r="T11" s="11"/>
      <c r="U11" s="11"/>
      <c r="V11" s="11"/>
      <c r="W11" s="11"/>
      <c r="X11" s="11"/>
      <c r="Y11" s="11"/>
      <c r="Z11" s="11"/>
      <c r="AA11" s="11"/>
    </row>
    <row r="12" spans="1:27" ht="15" customHeight="1">
      <c r="A12" s="14"/>
      <c r="B12" s="6">
        <v>8</v>
      </c>
      <c r="C12" s="7"/>
      <c r="D12" s="20"/>
      <c r="E12" s="21"/>
      <c r="F12" s="21"/>
      <c r="G12" s="22">
        <f t="shared" si="0"/>
        <v>0</v>
      </c>
      <c r="H12" s="23"/>
      <c r="I12" s="24">
        <f>+VLOOKUP($B12,Hoja.Inventario!$A$5:$I$169,8,0)</f>
        <v>0</v>
      </c>
      <c r="J12" s="24">
        <f>+VLOOKUP($B12,Hoja.Inventario!$A$5:$I$169,9,0)</f>
        <v>0</v>
      </c>
      <c r="K12" s="27">
        <f t="shared" si="1"/>
        <v>0</v>
      </c>
      <c r="L12" s="20"/>
      <c r="M12" s="34"/>
      <c r="N12" s="35">
        <f t="shared" si="2"/>
        <v>0</v>
      </c>
      <c r="O12" s="36" t="e">
        <f t="shared" si="3"/>
        <v>#DIV/0!</v>
      </c>
      <c r="P12" s="20"/>
      <c r="Q12" s="38">
        <f t="shared" si="4"/>
        <v>0</v>
      </c>
      <c r="R12" s="38">
        <f t="shared" si="5"/>
        <v>0</v>
      </c>
      <c r="S12" s="37"/>
      <c r="T12" s="11"/>
      <c r="U12" s="11"/>
      <c r="V12" s="11"/>
      <c r="W12" s="11"/>
      <c r="X12" s="11"/>
      <c r="Y12" s="11"/>
      <c r="Z12" s="11"/>
      <c r="AA12" s="11"/>
    </row>
    <row r="13" spans="1:27" ht="15" customHeight="1">
      <c r="A13" s="14"/>
      <c r="B13" s="6">
        <v>9</v>
      </c>
      <c r="C13" s="7"/>
      <c r="D13" s="20"/>
      <c r="E13" s="21"/>
      <c r="F13" s="21"/>
      <c r="G13" s="22">
        <f t="shared" si="0"/>
        <v>0</v>
      </c>
      <c r="H13" s="23"/>
      <c r="I13" s="24">
        <f>+VLOOKUP($B13,Hoja.Inventario!$A$5:$I$169,8,0)</f>
        <v>0</v>
      </c>
      <c r="J13" s="24">
        <f>+VLOOKUP($B13,Hoja.Inventario!$A$5:$I$169,9,0)</f>
        <v>0</v>
      </c>
      <c r="K13" s="27">
        <f t="shared" si="1"/>
        <v>0</v>
      </c>
      <c r="L13" s="20"/>
      <c r="M13" s="34"/>
      <c r="N13" s="35">
        <f t="shared" si="2"/>
        <v>0</v>
      </c>
      <c r="O13" s="36" t="e">
        <f t="shared" si="3"/>
        <v>#DIV/0!</v>
      </c>
      <c r="P13" s="20"/>
      <c r="Q13" s="38">
        <f t="shared" si="4"/>
        <v>0</v>
      </c>
      <c r="R13" s="38">
        <f t="shared" si="5"/>
        <v>0</v>
      </c>
      <c r="S13" s="37"/>
      <c r="T13" s="11"/>
      <c r="U13" s="11"/>
      <c r="V13" s="11"/>
      <c r="W13" s="11"/>
      <c r="X13" s="11"/>
      <c r="Y13" s="11"/>
      <c r="Z13" s="11"/>
      <c r="AA13" s="11"/>
    </row>
    <row r="14" spans="1:27" ht="15" customHeight="1">
      <c r="A14" s="14"/>
      <c r="B14" s="6">
        <v>10</v>
      </c>
      <c r="C14" s="7"/>
      <c r="D14" s="20"/>
      <c r="E14" s="21"/>
      <c r="F14" s="21"/>
      <c r="G14" s="22">
        <f t="shared" si="0"/>
        <v>0</v>
      </c>
      <c r="H14" s="23"/>
      <c r="I14" s="24">
        <f>+VLOOKUP($B14,Hoja.Inventario!$A$5:$I$169,8,0)</f>
        <v>0</v>
      </c>
      <c r="J14" s="24">
        <f>+VLOOKUP($B14,Hoja.Inventario!$A$5:$I$169,9,0)</f>
        <v>0</v>
      </c>
      <c r="K14" s="27">
        <f t="shared" si="1"/>
        <v>0</v>
      </c>
      <c r="L14" s="20"/>
      <c r="M14" s="34"/>
      <c r="N14" s="35">
        <f t="shared" si="2"/>
        <v>0</v>
      </c>
      <c r="O14" s="36" t="e">
        <f t="shared" si="3"/>
        <v>#DIV/0!</v>
      </c>
      <c r="P14" s="20"/>
      <c r="Q14" s="38">
        <f t="shared" si="4"/>
        <v>0</v>
      </c>
      <c r="R14" s="38">
        <f t="shared" si="5"/>
        <v>0</v>
      </c>
      <c r="S14" s="37"/>
      <c r="T14" s="11"/>
      <c r="U14" s="11"/>
      <c r="V14" s="11"/>
      <c r="W14" s="11"/>
      <c r="X14" s="11"/>
      <c r="Y14" s="11"/>
      <c r="Z14" s="11"/>
      <c r="AA14" s="11"/>
    </row>
    <row r="15" spans="1:27" ht="15" customHeight="1">
      <c r="A15" s="14"/>
      <c r="B15" s="6">
        <v>11</v>
      </c>
      <c r="C15" s="7"/>
      <c r="D15" s="20"/>
      <c r="E15" s="21"/>
      <c r="F15" s="21"/>
      <c r="G15" s="22">
        <f t="shared" si="0"/>
        <v>0</v>
      </c>
      <c r="H15" s="23"/>
      <c r="I15" s="24">
        <f>+VLOOKUP($B15,Hoja.Inventario!$A$5:$I$169,8,0)</f>
        <v>0</v>
      </c>
      <c r="J15" s="24">
        <f>+VLOOKUP($B15,Hoja.Inventario!$A$5:$I$169,9,0)</f>
        <v>0</v>
      </c>
      <c r="K15" s="27">
        <f t="shared" si="1"/>
        <v>0</v>
      </c>
      <c r="L15" s="20"/>
      <c r="M15" s="34"/>
      <c r="N15" s="35">
        <f t="shared" si="2"/>
        <v>0</v>
      </c>
      <c r="O15" s="36" t="e">
        <f t="shared" si="3"/>
        <v>#DIV/0!</v>
      </c>
      <c r="P15" s="20"/>
      <c r="Q15" s="38">
        <f t="shared" si="4"/>
        <v>0</v>
      </c>
      <c r="R15" s="38">
        <f t="shared" si="5"/>
        <v>0</v>
      </c>
      <c r="S15" s="37"/>
      <c r="T15" s="11"/>
      <c r="U15" s="11"/>
      <c r="V15" s="11"/>
      <c r="W15" s="11"/>
      <c r="X15" s="11"/>
      <c r="Y15" s="11"/>
      <c r="Z15" s="11"/>
      <c r="AA15" s="11"/>
    </row>
    <row r="16" spans="1:27" ht="15" customHeight="1">
      <c r="A16" s="14"/>
      <c r="B16" s="6">
        <v>12</v>
      </c>
      <c r="C16" s="7"/>
      <c r="D16" s="20"/>
      <c r="E16" s="21"/>
      <c r="F16" s="21"/>
      <c r="G16" s="22">
        <f t="shared" si="0"/>
        <v>0</v>
      </c>
      <c r="H16" s="23"/>
      <c r="I16" s="24">
        <f>+VLOOKUP($B16,Hoja.Inventario!$A$5:$I$169,8,0)</f>
        <v>0</v>
      </c>
      <c r="J16" s="24">
        <f>+VLOOKUP($B16,Hoja.Inventario!$A$5:$I$169,9,0)</f>
        <v>0</v>
      </c>
      <c r="K16" s="27">
        <f t="shared" si="1"/>
        <v>0</v>
      </c>
      <c r="L16" s="20"/>
      <c r="M16" s="34"/>
      <c r="N16" s="35">
        <f t="shared" si="2"/>
        <v>0</v>
      </c>
      <c r="O16" s="36" t="e">
        <f t="shared" si="3"/>
        <v>#DIV/0!</v>
      </c>
      <c r="P16" s="20"/>
      <c r="Q16" s="38">
        <f t="shared" si="4"/>
        <v>0</v>
      </c>
      <c r="R16" s="38">
        <f t="shared" si="5"/>
        <v>0</v>
      </c>
      <c r="S16" s="37"/>
      <c r="T16" s="11"/>
      <c r="U16" s="11"/>
      <c r="V16" s="11"/>
      <c r="W16" s="11"/>
      <c r="X16" s="11"/>
      <c r="Y16" s="11"/>
      <c r="Z16" s="11"/>
      <c r="AA16" s="11"/>
    </row>
    <row r="17" spans="1:27" ht="15" customHeight="1">
      <c r="A17" s="14"/>
      <c r="B17" s="6">
        <v>13</v>
      </c>
      <c r="C17" s="7"/>
      <c r="D17" s="20"/>
      <c r="E17" s="21"/>
      <c r="F17" s="21"/>
      <c r="G17" s="22">
        <f t="shared" si="0"/>
        <v>0</v>
      </c>
      <c r="H17" s="23"/>
      <c r="I17" s="24">
        <f>+VLOOKUP($B17,Hoja.Inventario!$A$5:$I$169,8,0)</f>
        <v>0</v>
      </c>
      <c r="J17" s="24">
        <f>+VLOOKUP($B17,Hoja.Inventario!$A$5:$I$169,9,0)</f>
        <v>0</v>
      </c>
      <c r="K17" s="27">
        <f t="shared" si="1"/>
        <v>0</v>
      </c>
      <c r="L17" s="20"/>
      <c r="M17" s="34"/>
      <c r="N17" s="35">
        <f t="shared" si="2"/>
        <v>0</v>
      </c>
      <c r="O17" s="36" t="e">
        <f t="shared" si="3"/>
        <v>#DIV/0!</v>
      </c>
      <c r="P17" s="20"/>
      <c r="Q17" s="38">
        <f t="shared" si="4"/>
        <v>0</v>
      </c>
      <c r="R17" s="38">
        <f t="shared" si="5"/>
        <v>0</v>
      </c>
      <c r="S17" s="37"/>
      <c r="T17" s="11"/>
      <c r="U17" s="11"/>
      <c r="V17" s="11"/>
      <c r="W17" s="11"/>
      <c r="X17" s="11"/>
      <c r="Y17" s="11"/>
      <c r="Z17" s="11"/>
      <c r="AA17" s="11"/>
    </row>
    <row r="18" spans="1:27" ht="15" customHeight="1">
      <c r="A18" s="14"/>
      <c r="B18" s="6">
        <v>14</v>
      </c>
      <c r="C18" s="7"/>
      <c r="D18" s="20"/>
      <c r="E18" s="21"/>
      <c r="F18" s="21"/>
      <c r="G18" s="22">
        <f t="shared" si="0"/>
        <v>0</v>
      </c>
      <c r="H18" s="23"/>
      <c r="I18" s="24">
        <f>+VLOOKUP($B18,Hoja.Inventario!$A$5:$I$169,8,0)</f>
        <v>0</v>
      </c>
      <c r="J18" s="24">
        <f>+VLOOKUP($B18,Hoja.Inventario!$A$5:$I$169,9,0)</f>
        <v>0</v>
      </c>
      <c r="K18" s="27">
        <f t="shared" si="1"/>
        <v>0</v>
      </c>
      <c r="L18" s="20"/>
      <c r="M18" s="34"/>
      <c r="N18" s="35">
        <f t="shared" si="2"/>
        <v>0</v>
      </c>
      <c r="O18" s="36" t="e">
        <f t="shared" si="3"/>
        <v>#DIV/0!</v>
      </c>
      <c r="P18" s="20"/>
      <c r="Q18" s="38">
        <f t="shared" si="4"/>
        <v>0</v>
      </c>
      <c r="R18" s="38">
        <f t="shared" si="5"/>
        <v>0</v>
      </c>
      <c r="S18" s="37"/>
      <c r="T18" s="11"/>
      <c r="U18" s="11"/>
      <c r="V18" s="11"/>
      <c r="W18" s="11"/>
      <c r="X18" s="11"/>
      <c r="Y18" s="11"/>
      <c r="Z18" s="11"/>
      <c r="AA18" s="11"/>
    </row>
    <row r="19" spans="1:27" ht="15" customHeight="1">
      <c r="A19" s="14"/>
      <c r="B19" s="6">
        <v>15</v>
      </c>
      <c r="C19" s="7"/>
      <c r="D19" s="20"/>
      <c r="E19" s="21"/>
      <c r="F19" s="21"/>
      <c r="G19" s="22">
        <f t="shared" si="0"/>
        <v>0</v>
      </c>
      <c r="H19" s="23"/>
      <c r="I19" s="24">
        <f>+VLOOKUP($B19,Hoja.Inventario!$A$5:$I$169,8,0)</f>
        <v>0</v>
      </c>
      <c r="J19" s="24">
        <f>+VLOOKUP($B19,Hoja.Inventario!$A$5:$I$169,9,0)</f>
        <v>0</v>
      </c>
      <c r="K19" s="27">
        <f t="shared" si="1"/>
        <v>0</v>
      </c>
      <c r="L19" s="20"/>
      <c r="M19" s="34"/>
      <c r="N19" s="35">
        <f t="shared" si="2"/>
        <v>0</v>
      </c>
      <c r="O19" s="36" t="e">
        <f t="shared" si="3"/>
        <v>#DIV/0!</v>
      </c>
      <c r="P19" s="20"/>
      <c r="Q19" s="38">
        <f t="shared" si="4"/>
        <v>0</v>
      </c>
      <c r="R19" s="38">
        <f t="shared" si="5"/>
        <v>0</v>
      </c>
      <c r="S19" s="37"/>
      <c r="T19" s="11"/>
      <c r="U19" s="11"/>
      <c r="V19" s="11"/>
      <c r="W19" s="11"/>
      <c r="X19" s="11"/>
      <c r="Y19" s="11"/>
      <c r="Z19" s="11"/>
      <c r="AA19" s="11"/>
    </row>
    <row r="20" spans="1:27" ht="15" customHeight="1">
      <c r="A20" s="14"/>
      <c r="B20" s="6">
        <v>16</v>
      </c>
      <c r="C20" s="7"/>
      <c r="D20" s="20"/>
      <c r="E20" s="21"/>
      <c r="F20" s="21"/>
      <c r="G20" s="22">
        <f t="shared" si="0"/>
        <v>0</v>
      </c>
      <c r="H20" s="23"/>
      <c r="I20" s="24">
        <f>+VLOOKUP($B20,Hoja.Inventario!$A$5:$I$169,8,0)</f>
        <v>0</v>
      </c>
      <c r="J20" s="24">
        <f>+VLOOKUP($B20,Hoja.Inventario!$A$5:$I$169,9,0)</f>
        <v>0</v>
      </c>
      <c r="K20" s="27">
        <f t="shared" si="1"/>
        <v>0</v>
      </c>
      <c r="L20" s="20"/>
      <c r="M20" s="34"/>
      <c r="N20" s="35">
        <f t="shared" si="2"/>
        <v>0</v>
      </c>
      <c r="O20" s="36" t="e">
        <f t="shared" si="3"/>
        <v>#DIV/0!</v>
      </c>
      <c r="P20" s="20"/>
      <c r="Q20" s="38">
        <f t="shared" si="4"/>
        <v>0</v>
      </c>
      <c r="R20" s="38">
        <f t="shared" si="5"/>
        <v>0</v>
      </c>
      <c r="S20" s="37"/>
      <c r="T20" s="11"/>
      <c r="U20" s="11"/>
      <c r="V20" s="11"/>
      <c r="W20" s="11"/>
      <c r="X20" s="11"/>
      <c r="Y20" s="11"/>
      <c r="Z20" s="11"/>
      <c r="AA20" s="11"/>
    </row>
    <row r="21" spans="1:27" ht="15" customHeight="1">
      <c r="A21" s="14"/>
      <c r="B21" s="6">
        <v>17</v>
      </c>
      <c r="C21" s="7"/>
      <c r="D21" s="20"/>
      <c r="E21" s="21"/>
      <c r="F21" s="21"/>
      <c r="G21" s="22">
        <f t="shared" si="0"/>
        <v>0</v>
      </c>
      <c r="H21" s="23"/>
      <c r="I21" s="24">
        <f>+VLOOKUP($B21,Hoja.Inventario!$A$5:$I$169,8,0)</f>
        <v>0</v>
      </c>
      <c r="J21" s="24">
        <f>+VLOOKUP($B21,Hoja.Inventario!$A$5:$I$169,9,0)</f>
        <v>0</v>
      </c>
      <c r="K21" s="27">
        <f t="shared" si="1"/>
        <v>0</v>
      </c>
      <c r="L21" s="20"/>
      <c r="M21" s="34"/>
      <c r="N21" s="35">
        <f t="shared" si="2"/>
        <v>0</v>
      </c>
      <c r="O21" s="36" t="e">
        <f t="shared" si="3"/>
        <v>#DIV/0!</v>
      </c>
      <c r="P21" s="20"/>
      <c r="Q21" s="38">
        <f t="shared" si="4"/>
        <v>0</v>
      </c>
      <c r="R21" s="38">
        <f t="shared" si="5"/>
        <v>0</v>
      </c>
      <c r="S21" s="37"/>
      <c r="T21" s="11"/>
      <c r="U21" s="11"/>
      <c r="V21" s="11"/>
      <c r="W21" s="11"/>
      <c r="X21" s="11"/>
      <c r="Y21" s="11"/>
      <c r="Z21" s="11"/>
      <c r="AA21" s="11"/>
    </row>
    <row r="22" spans="1:27" ht="15" customHeight="1">
      <c r="A22" s="14"/>
      <c r="B22" s="6">
        <v>18</v>
      </c>
      <c r="C22" s="7"/>
      <c r="D22" s="20"/>
      <c r="E22" s="21"/>
      <c r="F22" s="21"/>
      <c r="G22" s="22">
        <f t="shared" si="0"/>
        <v>0</v>
      </c>
      <c r="H22" s="23"/>
      <c r="I22" s="24">
        <f>+VLOOKUP($B22,Hoja.Inventario!$A$5:$I$169,8,0)</f>
        <v>0</v>
      </c>
      <c r="J22" s="24">
        <f>+VLOOKUP($B22,Hoja.Inventario!$A$5:$I$169,9,0)</f>
        <v>0</v>
      </c>
      <c r="K22" s="27">
        <f t="shared" si="1"/>
        <v>0</v>
      </c>
      <c r="L22" s="20"/>
      <c r="M22" s="34"/>
      <c r="N22" s="35">
        <f t="shared" si="2"/>
        <v>0</v>
      </c>
      <c r="O22" s="36" t="e">
        <f t="shared" si="3"/>
        <v>#DIV/0!</v>
      </c>
      <c r="P22" s="20"/>
      <c r="Q22" s="38">
        <f t="shared" si="4"/>
        <v>0</v>
      </c>
      <c r="R22" s="38">
        <f t="shared" si="5"/>
        <v>0</v>
      </c>
      <c r="S22" s="37"/>
      <c r="T22" s="11"/>
      <c r="U22" s="11"/>
      <c r="V22" s="11"/>
      <c r="W22" s="11"/>
      <c r="X22" s="11"/>
      <c r="Y22" s="11"/>
      <c r="Z22" s="11"/>
      <c r="AA22" s="11"/>
    </row>
    <row r="23" spans="1:27" ht="15" customHeight="1">
      <c r="A23" s="14"/>
      <c r="B23" s="6">
        <v>19</v>
      </c>
      <c r="C23" s="7"/>
      <c r="D23" s="20"/>
      <c r="E23" s="21"/>
      <c r="F23" s="21"/>
      <c r="G23" s="22">
        <f t="shared" si="0"/>
        <v>0</v>
      </c>
      <c r="H23" s="23"/>
      <c r="I23" s="24">
        <f>+VLOOKUP($B23,Hoja.Inventario!$A$5:$I$169,8,0)</f>
        <v>0</v>
      </c>
      <c r="J23" s="24">
        <f>+VLOOKUP($B23,Hoja.Inventario!$A$5:$I$169,9,0)</f>
        <v>0</v>
      </c>
      <c r="K23" s="27">
        <f t="shared" si="1"/>
        <v>0</v>
      </c>
      <c r="L23" s="20"/>
      <c r="M23" s="34"/>
      <c r="N23" s="35">
        <f t="shared" si="2"/>
        <v>0</v>
      </c>
      <c r="O23" s="36" t="e">
        <f t="shared" si="3"/>
        <v>#DIV/0!</v>
      </c>
      <c r="P23" s="20"/>
      <c r="Q23" s="38">
        <f t="shared" si="4"/>
        <v>0</v>
      </c>
      <c r="R23" s="38">
        <f t="shared" si="5"/>
        <v>0</v>
      </c>
      <c r="S23" s="37"/>
      <c r="T23" s="11"/>
      <c r="U23" s="11"/>
      <c r="V23" s="11"/>
      <c r="W23" s="11"/>
      <c r="X23" s="11"/>
      <c r="Y23" s="11"/>
      <c r="Z23" s="11"/>
      <c r="AA23" s="11"/>
    </row>
    <row r="24" spans="1:27" ht="15" customHeight="1">
      <c r="A24" s="14"/>
      <c r="B24" s="6">
        <v>20</v>
      </c>
      <c r="C24" s="7"/>
      <c r="D24" s="20"/>
      <c r="E24" s="21"/>
      <c r="F24" s="21"/>
      <c r="G24" s="22">
        <f t="shared" si="0"/>
        <v>0</v>
      </c>
      <c r="H24" s="23"/>
      <c r="I24" s="24">
        <f>+VLOOKUP($B24,Hoja.Inventario!$A$5:$I$169,8,0)</f>
        <v>0</v>
      </c>
      <c r="J24" s="24">
        <f>+VLOOKUP($B24,Hoja.Inventario!$A$5:$I$169,9,0)</f>
        <v>0</v>
      </c>
      <c r="K24" s="27">
        <f t="shared" si="1"/>
        <v>0</v>
      </c>
      <c r="L24" s="20"/>
      <c r="M24" s="34"/>
      <c r="N24" s="35">
        <f t="shared" si="2"/>
        <v>0</v>
      </c>
      <c r="O24" s="36" t="e">
        <f t="shared" si="3"/>
        <v>#DIV/0!</v>
      </c>
      <c r="P24" s="20"/>
      <c r="Q24" s="38">
        <f t="shared" si="4"/>
        <v>0</v>
      </c>
      <c r="R24" s="38">
        <f t="shared" si="5"/>
        <v>0</v>
      </c>
      <c r="S24" s="37"/>
      <c r="T24" s="11"/>
      <c r="U24" s="11"/>
      <c r="V24" s="11"/>
      <c r="W24" s="11"/>
      <c r="X24" s="11"/>
      <c r="Y24" s="11"/>
      <c r="Z24" s="11"/>
      <c r="AA24" s="11"/>
    </row>
    <row r="25" spans="1:27" ht="15" customHeight="1">
      <c r="A25" s="14"/>
      <c r="B25" s="6">
        <v>21</v>
      </c>
      <c r="C25" s="7"/>
      <c r="D25" s="20"/>
      <c r="E25" s="21"/>
      <c r="F25" s="21"/>
      <c r="G25" s="22">
        <f t="shared" si="0"/>
        <v>0</v>
      </c>
      <c r="H25" s="23"/>
      <c r="I25" s="24">
        <f>+VLOOKUP($B25,Hoja.Inventario!$A$5:$I$169,8,0)</f>
        <v>0</v>
      </c>
      <c r="J25" s="24">
        <f>+VLOOKUP($B25,Hoja.Inventario!$A$5:$I$169,9,0)</f>
        <v>0</v>
      </c>
      <c r="K25" s="27">
        <f t="shared" si="1"/>
        <v>0</v>
      </c>
      <c r="L25" s="20"/>
      <c r="M25" s="34"/>
      <c r="N25" s="35">
        <f t="shared" si="2"/>
        <v>0</v>
      </c>
      <c r="O25" s="36" t="e">
        <f t="shared" si="3"/>
        <v>#DIV/0!</v>
      </c>
      <c r="P25" s="20"/>
      <c r="Q25" s="38">
        <f t="shared" si="4"/>
        <v>0</v>
      </c>
      <c r="R25" s="38">
        <f t="shared" si="5"/>
        <v>0</v>
      </c>
      <c r="S25" s="37"/>
      <c r="T25" s="11"/>
      <c r="U25" s="11"/>
      <c r="V25" s="11"/>
      <c r="W25" s="11"/>
      <c r="X25" s="11"/>
      <c r="Y25" s="11"/>
      <c r="Z25" s="11"/>
      <c r="AA25" s="11"/>
    </row>
    <row r="26" spans="1:27" ht="15" customHeight="1">
      <c r="A26" s="14"/>
      <c r="B26" s="6">
        <v>22</v>
      </c>
      <c r="C26" s="7"/>
      <c r="D26" s="20"/>
      <c r="E26" s="21"/>
      <c r="F26" s="21"/>
      <c r="G26" s="22">
        <f t="shared" si="0"/>
        <v>0</v>
      </c>
      <c r="H26" s="23"/>
      <c r="I26" s="24">
        <f>+VLOOKUP($B26,Hoja.Inventario!$A$5:$I$169,8,0)</f>
        <v>0</v>
      </c>
      <c r="J26" s="24">
        <f>+VLOOKUP($B26,Hoja.Inventario!$A$5:$I$169,9,0)</f>
        <v>0</v>
      </c>
      <c r="K26" s="27">
        <f t="shared" si="1"/>
        <v>0</v>
      </c>
      <c r="L26" s="20"/>
      <c r="M26" s="34"/>
      <c r="N26" s="35">
        <f t="shared" si="2"/>
        <v>0</v>
      </c>
      <c r="O26" s="36" t="e">
        <f t="shared" si="3"/>
        <v>#DIV/0!</v>
      </c>
      <c r="P26" s="20"/>
      <c r="Q26" s="38">
        <f t="shared" si="4"/>
        <v>0</v>
      </c>
      <c r="R26" s="38">
        <f t="shared" si="5"/>
        <v>0</v>
      </c>
      <c r="S26" s="37"/>
      <c r="T26" s="11"/>
      <c r="U26" s="11"/>
      <c r="V26" s="11"/>
      <c r="W26" s="11"/>
      <c r="X26" s="11"/>
      <c r="Y26" s="11"/>
      <c r="Z26" s="11"/>
      <c r="AA26" s="11"/>
    </row>
    <row r="27" spans="1:27" ht="15" customHeight="1">
      <c r="A27" s="14"/>
      <c r="B27" s="6">
        <v>23</v>
      </c>
      <c r="C27" s="7"/>
      <c r="D27" s="20"/>
      <c r="E27" s="21"/>
      <c r="F27" s="21"/>
      <c r="G27" s="22">
        <f t="shared" si="0"/>
        <v>0</v>
      </c>
      <c r="H27" s="23"/>
      <c r="I27" s="24">
        <f>+VLOOKUP($B27,Hoja.Inventario!$A$5:$I$169,8,0)</f>
        <v>0</v>
      </c>
      <c r="J27" s="24">
        <f>+VLOOKUP($B27,Hoja.Inventario!$A$5:$I$169,9,0)</f>
        <v>0</v>
      </c>
      <c r="K27" s="27">
        <f t="shared" si="1"/>
        <v>0</v>
      </c>
      <c r="L27" s="20"/>
      <c r="M27" s="34"/>
      <c r="N27" s="35">
        <f t="shared" si="2"/>
        <v>0</v>
      </c>
      <c r="O27" s="36" t="e">
        <f t="shared" si="3"/>
        <v>#DIV/0!</v>
      </c>
      <c r="P27" s="20"/>
      <c r="Q27" s="38">
        <f t="shared" si="4"/>
        <v>0</v>
      </c>
      <c r="R27" s="38">
        <f t="shared" si="5"/>
        <v>0</v>
      </c>
      <c r="S27" s="37"/>
      <c r="T27" s="11"/>
      <c r="U27" s="11"/>
      <c r="V27" s="11"/>
      <c r="W27" s="11"/>
      <c r="X27" s="11"/>
      <c r="Y27" s="11"/>
      <c r="Z27" s="11"/>
      <c r="AA27" s="11"/>
    </row>
    <row r="28" spans="1:27" ht="15" customHeight="1">
      <c r="A28" s="14"/>
      <c r="B28" s="6">
        <v>24</v>
      </c>
      <c r="C28" s="7"/>
      <c r="D28" s="20"/>
      <c r="E28" s="21"/>
      <c r="F28" s="21"/>
      <c r="G28" s="22">
        <f t="shared" si="0"/>
        <v>0</v>
      </c>
      <c r="H28" s="23"/>
      <c r="I28" s="24">
        <f>+VLOOKUP($B28,Hoja.Inventario!$A$5:$I$169,8,0)</f>
        <v>0</v>
      </c>
      <c r="J28" s="24">
        <f>+VLOOKUP($B28,Hoja.Inventario!$A$5:$I$169,9,0)</f>
        <v>0</v>
      </c>
      <c r="K28" s="27">
        <f t="shared" si="1"/>
        <v>0</v>
      </c>
      <c r="L28" s="20"/>
      <c r="M28" s="34"/>
      <c r="N28" s="35">
        <f t="shared" si="2"/>
        <v>0</v>
      </c>
      <c r="O28" s="36" t="e">
        <f t="shared" si="3"/>
        <v>#DIV/0!</v>
      </c>
      <c r="P28" s="20"/>
      <c r="Q28" s="38">
        <f t="shared" si="4"/>
        <v>0</v>
      </c>
      <c r="R28" s="38">
        <f t="shared" si="5"/>
        <v>0</v>
      </c>
      <c r="S28" s="37"/>
      <c r="T28" s="11"/>
      <c r="U28" s="11"/>
      <c r="V28" s="11"/>
      <c r="W28" s="11"/>
      <c r="X28" s="11"/>
      <c r="Y28" s="11"/>
      <c r="Z28" s="11"/>
      <c r="AA28" s="11"/>
    </row>
    <row r="29" spans="1:27" ht="15" customHeight="1">
      <c r="A29" s="14"/>
      <c r="B29" s="6">
        <v>25</v>
      </c>
      <c r="C29" s="7"/>
      <c r="D29" s="20"/>
      <c r="E29" s="21"/>
      <c r="F29" s="21"/>
      <c r="G29" s="22">
        <f t="shared" si="0"/>
        <v>0</v>
      </c>
      <c r="H29" s="23"/>
      <c r="I29" s="24">
        <f>+VLOOKUP($B29,Hoja.Inventario!$A$5:$I$169,8,0)</f>
        <v>0</v>
      </c>
      <c r="J29" s="24">
        <f>+VLOOKUP($B29,Hoja.Inventario!$A$5:$I$169,9,0)</f>
        <v>0</v>
      </c>
      <c r="K29" s="27">
        <f t="shared" si="1"/>
        <v>0</v>
      </c>
      <c r="L29" s="20"/>
      <c r="M29" s="34"/>
      <c r="N29" s="35">
        <f t="shared" si="2"/>
        <v>0</v>
      </c>
      <c r="O29" s="36" t="e">
        <f t="shared" si="3"/>
        <v>#DIV/0!</v>
      </c>
      <c r="P29" s="20"/>
      <c r="Q29" s="38">
        <f t="shared" si="4"/>
        <v>0</v>
      </c>
      <c r="R29" s="38">
        <f t="shared" si="5"/>
        <v>0</v>
      </c>
      <c r="S29" s="37"/>
      <c r="T29" s="11"/>
      <c r="U29" s="11"/>
      <c r="V29" s="11"/>
      <c r="W29" s="11"/>
      <c r="X29" s="11"/>
      <c r="Y29" s="11"/>
      <c r="Z29" s="11"/>
      <c r="AA29" s="11"/>
    </row>
    <row r="30" spans="1:27" ht="15" customHeight="1">
      <c r="A30" s="14"/>
      <c r="B30" s="6">
        <v>26</v>
      </c>
      <c r="C30" s="7"/>
      <c r="D30" s="20"/>
      <c r="E30" s="21"/>
      <c r="F30" s="21"/>
      <c r="G30" s="22">
        <f t="shared" si="0"/>
        <v>0</v>
      </c>
      <c r="H30" s="23"/>
      <c r="I30" s="24">
        <f>+VLOOKUP($B30,Hoja.Inventario!$A$5:$I$169,8,0)</f>
        <v>0</v>
      </c>
      <c r="J30" s="24">
        <f>+VLOOKUP($B30,Hoja.Inventario!$A$5:$I$169,9,0)</f>
        <v>0</v>
      </c>
      <c r="K30" s="27">
        <f t="shared" si="1"/>
        <v>0</v>
      </c>
      <c r="L30" s="20"/>
      <c r="M30" s="34"/>
      <c r="N30" s="35">
        <f t="shared" si="2"/>
        <v>0</v>
      </c>
      <c r="O30" s="36" t="e">
        <f t="shared" si="3"/>
        <v>#DIV/0!</v>
      </c>
      <c r="P30" s="20"/>
      <c r="Q30" s="38">
        <f t="shared" si="4"/>
        <v>0</v>
      </c>
      <c r="R30" s="38">
        <f t="shared" si="5"/>
        <v>0</v>
      </c>
      <c r="S30" s="37"/>
      <c r="T30" s="11"/>
      <c r="U30" s="11"/>
      <c r="V30" s="11"/>
      <c r="W30" s="11"/>
      <c r="X30" s="11"/>
      <c r="Y30" s="11"/>
      <c r="Z30" s="11"/>
      <c r="AA30" s="11"/>
    </row>
    <row r="31" spans="1:27" ht="15" customHeight="1">
      <c r="A31" s="14"/>
      <c r="B31" s="6">
        <v>27</v>
      </c>
      <c r="C31" s="7"/>
      <c r="D31" s="20"/>
      <c r="E31" s="21"/>
      <c r="F31" s="21"/>
      <c r="G31" s="22">
        <f t="shared" si="0"/>
        <v>0</v>
      </c>
      <c r="H31" s="23"/>
      <c r="I31" s="24">
        <f>+VLOOKUP($B31,Hoja.Inventario!$A$5:$I$169,8,0)</f>
        <v>0</v>
      </c>
      <c r="J31" s="24">
        <f>+VLOOKUP($B31,Hoja.Inventario!$A$5:$I$169,9,0)</f>
        <v>0</v>
      </c>
      <c r="K31" s="27">
        <f t="shared" si="1"/>
        <v>0</v>
      </c>
      <c r="L31" s="20"/>
      <c r="M31" s="34"/>
      <c r="N31" s="35">
        <f t="shared" si="2"/>
        <v>0</v>
      </c>
      <c r="O31" s="36" t="e">
        <f t="shared" si="3"/>
        <v>#DIV/0!</v>
      </c>
      <c r="P31" s="20"/>
      <c r="Q31" s="38">
        <f t="shared" si="4"/>
        <v>0</v>
      </c>
      <c r="R31" s="38">
        <f t="shared" si="5"/>
        <v>0</v>
      </c>
      <c r="S31" s="37"/>
      <c r="T31" s="11"/>
      <c r="U31" s="11"/>
      <c r="V31" s="11"/>
      <c r="W31" s="11"/>
      <c r="X31" s="11"/>
      <c r="Y31" s="11"/>
      <c r="Z31" s="11"/>
      <c r="AA31" s="11"/>
    </row>
    <row r="32" spans="1:27" ht="15" customHeight="1">
      <c r="A32" s="14"/>
      <c r="B32" s="6">
        <v>28</v>
      </c>
      <c r="C32" s="7"/>
      <c r="D32" s="20"/>
      <c r="E32" s="21"/>
      <c r="F32" s="21"/>
      <c r="G32" s="22">
        <f t="shared" si="0"/>
        <v>0</v>
      </c>
      <c r="H32" s="23"/>
      <c r="I32" s="24">
        <f>+VLOOKUP($B32,Hoja.Inventario!$A$5:$I$169,8,0)</f>
        <v>0</v>
      </c>
      <c r="J32" s="24">
        <f>+VLOOKUP($B32,Hoja.Inventario!$A$5:$I$169,9,0)</f>
        <v>0</v>
      </c>
      <c r="K32" s="27">
        <f t="shared" si="1"/>
        <v>0</v>
      </c>
      <c r="L32" s="20"/>
      <c r="M32" s="34"/>
      <c r="N32" s="35">
        <f t="shared" si="2"/>
        <v>0</v>
      </c>
      <c r="O32" s="36" t="e">
        <f t="shared" si="3"/>
        <v>#DIV/0!</v>
      </c>
      <c r="P32" s="20"/>
      <c r="Q32" s="38">
        <f t="shared" si="4"/>
        <v>0</v>
      </c>
      <c r="R32" s="38">
        <f t="shared" si="5"/>
        <v>0</v>
      </c>
      <c r="S32" s="37"/>
      <c r="T32" s="11"/>
      <c r="U32" s="11"/>
      <c r="V32" s="11"/>
      <c r="W32" s="11"/>
      <c r="X32" s="11"/>
      <c r="Y32" s="11"/>
      <c r="Z32" s="11"/>
      <c r="AA32" s="11"/>
    </row>
    <row r="33" spans="1:27" ht="15" customHeight="1">
      <c r="A33" s="14"/>
      <c r="B33" s="6">
        <v>29</v>
      </c>
      <c r="C33" s="7"/>
      <c r="D33" s="20"/>
      <c r="E33" s="21"/>
      <c r="F33" s="21"/>
      <c r="G33" s="22">
        <f t="shared" si="0"/>
        <v>0</v>
      </c>
      <c r="H33" s="23"/>
      <c r="I33" s="24">
        <f>+VLOOKUP($B33,Hoja.Inventario!$A$5:$I$169,8,0)</f>
        <v>0</v>
      </c>
      <c r="J33" s="24">
        <f>+VLOOKUP($B33,Hoja.Inventario!$A$5:$I$169,9,0)</f>
        <v>0</v>
      </c>
      <c r="K33" s="27">
        <f t="shared" si="1"/>
        <v>0</v>
      </c>
      <c r="L33" s="20"/>
      <c r="M33" s="34"/>
      <c r="N33" s="35">
        <f t="shared" si="2"/>
        <v>0</v>
      </c>
      <c r="O33" s="36" t="e">
        <f t="shared" si="3"/>
        <v>#DIV/0!</v>
      </c>
      <c r="P33" s="20"/>
      <c r="Q33" s="38">
        <f t="shared" si="4"/>
        <v>0</v>
      </c>
      <c r="R33" s="38">
        <f t="shared" si="5"/>
        <v>0</v>
      </c>
      <c r="S33" s="37"/>
      <c r="T33" s="11"/>
      <c r="U33" s="11"/>
      <c r="V33" s="11"/>
      <c r="W33" s="11"/>
      <c r="X33" s="11"/>
      <c r="Y33" s="11"/>
      <c r="Z33" s="11"/>
      <c r="AA33" s="11"/>
    </row>
    <row r="34" spans="1:27" ht="15" customHeight="1">
      <c r="A34" s="14"/>
      <c r="B34" s="6">
        <v>30</v>
      </c>
      <c r="C34" s="7"/>
      <c r="D34" s="20"/>
      <c r="E34" s="21"/>
      <c r="F34" s="21"/>
      <c r="G34" s="22">
        <f t="shared" si="0"/>
        <v>0</v>
      </c>
      <c r="H34" s="23"/>
      <c r="I34" s="24">
        <f>+VLOOKUP($B34,Hoja.Inventario!$A$5:$I$169,8,0)</f>
        <v>0</v>
      </c>
      <c r="J34" s="24">
        <f>+VLOOKUP($B34,Hoja.Inventario!$A$5:$I$169,9,0)</f>
        <v>0</v>
      </c>
      <c r="K34" s="27">
        <f t="shared" si="1"/>
        <v>0</v>
      </c>
      <c r="L34" s="20"/>
      <c r="M34" s="34"/>
      <c r="N34" s="35">
        <f t="shared" si="2"/>
        <v>0</v>
      </c>
      <c r="O34" s="36" t="e">
        <f t="shared" si="3"/>
        <v>#DIV/0!</v>
      </c>
      <c r="P34" s="20"/>
      <c r="Q34" s="38">
        <f t="shared" si="4"/>
        <v>0</v>
      </c>
      <c r="R34" s="38">
        <f t="shared" si="5"/>
        <v>0</v>
      </c>
      <c r="S34" s="37"/>
      <c r="T34" s="11"/>
      <c r="U34" s="11"/>
      <c r="V34" s="11"/>
      <c r="W34" s="11"/>
      <c r="X34" s="11"/>
      <c r="Y34" s="11"/>
      <c r="Z34" s="11"/>
      <c r="AA34" s="11"/>
    </row>
    <row r="35" spans="1:27" ht="15" customHeight="1">
      <c r="A35" s="14"/>
      <c r="B35" s="6">
        <v>31</v>
      </c>
      <c r="C35" s="7"/>
      <c r="D35" s="20"/>
      <c r="E35" s="21"/>
      <c r="F35" s="21"/>
      <c r="G35" s="22">
        <f t="shared" si="0"/>
        <v>0</v>
      </c>
      <c r="H35" s="23"/>
      <c r="I35" s="24">
        <f>+VLOOKUP($B35,Hoja.Inventario!$A$5:$I$169,8,0)</f>
        <v>0</v>
      </c>
      <c r="J35" s="24">
        <f>+VLOOKUP($B35,Hoja.Inventario!$A$5:$I$169,9,0)</f>
        <v>0</v>
      </c>
      <c r="K35" s="27">
        <f t="shared" si="1"/>
        <v>0</v>
      </c>
      <c r="L35" s="20"/>
      <c r="M35" s="34"/>
      <c r="N35" s="35">
        <f t="shared" si="2"/>
        <v>0</v>
      </c>
      <c r="O35" s="36" t="e">
        <f t="shared" si="3"/>
        <v>#DIV/0!</v>
      </c>
      <c r="P35" s="20"/>
      <c r="Q35" s="38">
        <f t="shared" si="4"/>
        <v>0</v>
      </c>
      <c r="R35" s="38">
        <f t="shared" si="5"/>
        <v>0</v>
      </c>
      <c r="S35" s="37"/>
      <c r="T35" s="11"/>
      <c r="U35" s="11"/>
      <c r="V35" s="11"/>
      <c r="W35" s="11"/>
      <c r="X35" s="11"/>
      <c r="Y35" s="11"/>
      <c r="Z35" s="11"/>
      <c r="AA35" s="11"/>
    </row>
    <row r="36" spans="1:27" ht="15" customHeight="1">
      <c r="A36" s="14"/>
      <c r="B36" s="6">
        <v>32</v>
      </c>
      <c r="C36" s="7"/>
      <c r="D36" s="20"/>
      <c r="E36" s="21"/>
      <c r="F36" s="21"/>
      <c r="G36" s="22">
        <f t="shared" si="0"/>
        <v>0</v>
      </c>
      <c r="H36" s="23"/>
      <c r="I36" s="24">
        <f>+VLOOKUP($B36,Hoja.Inventario!$A$5:$I$169,8,0)</f>
        <v>0</v>
      </c>
      <c r="J36" s="24">
        <f>+VLOOKUP($B36,Hoja.Inventario!$A$5:$I$169,9,0)</f>
        <v>0</v>
      </c>
      <c r="K36" s="27">
        <f t="shared" si="1"/>
        <v>0</v>
      </c>
      <c r="L36" s="20"/>
      <c r="M36" s="34"/>
      <c r="N36" s="35">
        <f t="shared" si="2"/>
        <v>0</v>
      </c>
      <c r="O36" s="36" t="e">
        <f t="shared" si="3"/>
        <v>#DIV/0!</v>
      </c>
      <c r="P36" s="20"/>
      <c r="Q36" s="38">
        <f t="shared" si="4"/>
        <v>0</v>
      </c>
      <c r="R36" s="38">
        <f t="shared" si="5"/>
        <v>0</v>
      </c>
      <c r="S36" s="37"/>
      <c r="T36" s="11"/>
      <c r="U36" s="11"/>
      <c r="V36" s="11"/>
      <c r="W36" s="11"/>
      <c r="X36" s="11"/>
      <c r="Y36" s="11"/>
      <c r="Z36" s="11"/>
      <c r="AA36" s="11"/>
    </row>
    <row r="37" spans="1:27" ht="15" customHeight="1">
      <c r="A37" s="14"/>
      <c r="B37" s="6">
        <v>33</v>
      </c>
      <c r="C37" s="7"/>
      <c r="D37" s="20"/>
      <c r="E37" s="21"/>
      <c r="F37" s="21"/>
      <c r="G37" s="22">
        <f t="shared" si="0"/>
        <v>0</v>
      </c>
      <c r="H37" s="23"/>
      <c r="I37" s="24">
        <f>+VLOOKUP($B37,Hoja.Inventario!$A$5:$I$169,8,0)</f>
        <v>0</v>
      </c>
      <c r="J37" s="24">
        <f>+VLOOKUP($B37,Hoja.Inventario!$A$5:$I$169,9,0)</f>
        <v>0</v>
      </c>
      <c r="K37" s="27">
        <f t="shared" si="1"/>
        <v>0</v>
      </c>
      <c r="L37" s="20"/>
      <c r="M37" s="34"/>
      <c r="N37" s="35">
        <f t="shared" si="2"/>
        <v>0</v>
      </c>
      <c r="O37" s="36" t="e">
        <f t="shared" si="3"/>
        <v>#DIV/0!</v>
      </c>
      <c r="P37" s="20"/>
      <c r="Q37" s="38">
        <f t="shared" si="4"/>
        <v>0</v>
      </c>
      <c r="R37" s="38">
        <f t="shared" si="5"/>
        <v>0</v>
      </c>
      <c r="S37" s="37"/>
      <c r="T37" s="11"/>
      <c r="U37" s="11"/>
      <c r="V37" s="11"/>
      <c r="W37" s="11"/>
      <c r="X37" s="11"/>
      <c r="Y37" s="11"/>
      <c r="Z37" s="11"/>
      <c r="AA37" s="11"/>
    </row>
    <row r="38" spans="1:27" ht="15" customHeight="1">
      <c r="A38" s="14"/>
      <c r="B38" s="6">
        <v>34</v>
      </c>
      <c r="C38" s="7"/>
      <c r="D38" s="20"/>
      <c r="E38" s="21"/>
      <c r="F38" s="21"/>
      <c r="G38" s="22">
        <f t="shared" si="0"/>
        <v>0</v>
      </c>
      <c r="H38" s="23"/>
      <c r="I38" s="24">
        <f>+VLOOKUP($B38,Hoja.Inventario!$A$5:$I$169,8,0)</f>
        <v>0</v>
      </c>
      <c r="J38" s="24">
        <f>+VLOOKUP($B38,Hoja.Inventario!$A$5:$I$169,9,0)</f>
        <v>0</v>
      </c>
      <c r="K38" s="27">
        <f t="shared" si="1"/>
        <v>0</v>
      </c>
      <c r="L38" s="20"/>
      <c r="M38" s="34"/>
      <c r="N38" s="35">
        <f t="shared" si="2"/>
        <v>0</v>
      </c>
      <c r="O38" s="36" t="e">
        <f t="shared" si="3"/>
        <v>#DIV/0!</v>
      </c>
      <c r="P38" s="20"/>
      <c r="Q38" s="38">
        <f t="shared" si="4"/>
        <v>0</v>
      </c>
      <c r="R38" s="38">
        <f t="shared" si="5"/>
        <v>0</v>
      </c>
      <c r="S38" s="37"/>
      <c r="T38" s="11"/>
      <c r="U38" s="11"/>
      <c r="V38" s="11"/>
      <c r="W38" s="11"/>
      <c r="X38" s="11"/>
      <c r="Y38" s="11"/>
      <c r="Z38" s="11"/>
      <c r="AA38" s="11"/>
    </row>
    <row r="39" spans="1:27" ht="15" customHeight="1">
      <c r="A39" s="14"/>
      <c r="B39" s="6">
        <v>35</v>
      </c>
      <c r="C39" s="7"/>
      <c r="D39" s="20"/>
      <c r="E39" s="21"/>
      <c r="F39" s="21"/>
      <c r="G39" s="22">
        <f t="shared" si="0"/>
        <v>0</v>
      </c>
      <c r="H39" s="23"/>
      <c r="I39" s="24">
        <f>+VLOOKUP($B39,Hoja.Inventario!$A$5:$I$169,8,0)</f>
        <v>0</v>
      </c>
      <c r="J39" s="24">
        <f>+VLOOKUP($B39,Hoja.Inventario!$A$5:$I$169,9,0)</f>
        <v>0</v>
      </c>
      <c r="K39" s="27">
        <f t="shared" si="1"/>
        <v>0</v>
      </c>
      <c r="L39" s="20"/>
      <c r="M39" s="34"/>
      <c r="N39" s="35">
        <f t="shared" si="2"/>
        <v>0</v>
      </c>
      <c r="O39" s="36" t="e">
        <f t="shared" si="3"/>
        <v>#DIV/0!</v>
      </c>
      <c r="P39" s="20"/>
      <c r="Q39" s="38">
        <f t="shared" si="4"/>
        <v>0</v>
      </c>
      <c r="R39" s="38">
        <f t="shared" si="5"/>
        <v>0</v>
      </c>
      <c r="S39" s="37"/>
      <c r="T39" s="11"/>
      <c r="U39" s="11"/>
      <c r="V39" s="11"/>
      <c r="W39" s="11"/>
      <c r="X39" s="11"/>
      <c r="Y39" s="11"/>
      <c r="Z39" s="11"/>
      <c r="AA39" s="11"/>
    </row>
    <row r="40" spans="1:27" ht="15" customHeight="1">
      <c r="A40" s="14"/>
      <c r="B40" s="6">
        <v>36</v>
      </c>
      <c r="C40" s="7"/>
      <c r="D40" s="20"/>
      <c r="E40" s="21"/>
      <c r="F40" s="21"/>
      <c r="G40" s="22">
        <f t="shared" si="0"/>
        <v>0</v>
      </c>
      <c r="H40" s="23"/>
      <c r="I40" s="24">
        <f>+VLOOKUP($B40,Hoja.Inventario!$A$5:$I$169,8,0)</f>
        <v>0</v>
      </c>
      <c r="J40" s="24">
        <f>+VLOOKUP($B40,Hoja.Inventario!$A$5:$I$169,9,0)</f>
        <v>0</v>
      </c>
      <c r="K40" s="27">
        <f t="shared" si="1"/>
        <v>0</v>
      </c>
      <c r="L40" s="20"/>
      <c r="M40" s="34"/>
      <c r="N40" s="35">
        <f t="shared" si="2"/>
        <v>0</v>
      </c>
      <c r="O40" s="36" t="e">
        <f t="shared" si="3"/>
        <v>#DIV/0!</v>
      </c>
      <c r="P40" s="20"/>
      <c r="Q40" s="38">
        <f t="shared" si="4"/>
        <v>0</v>
      </c>
      <c r="R40" s="38">
        <f t="shared" si="5"/>
        <v>0</v>
      </c>
      <c r="S40" s="37"/>
      <c r="T40" s="11"/>
      <c r="U40" s="11"/>
      <c r="V40" s="11"/>
      <c r="W40" s="11"/>
      <c r="X40" s="11"/>
      <c r="Y40" s="11"/>
      <c r="Z40" s="11"/>
      <c r="AA40" s="11"/>
    </row>
    <row r="41" spans="1:27" ht="15" customHeight="1">
      <c r="A41" s="14"/>
      <c r="B41" s="6">
        <v>37</v>
      </c>
      <c r="C41" s="7"/>
      <c r="D41" s="20"/>
      <c r="E41" s="21"/>
      <c r="F41" s="21"/>
      <c r="G41" s="22">
        <f t="shared" si="0"/>
        <v>0</v>
      </c>
      <c r="H41" s="23"/>
      <c r="I41" s="24">
        <f>+VLOOKUP($B41,Hoja.Inventario!$A$5:$I$169,8,0)</f>
        <v>0</v>
      </c>
      <c r="J41" s="24">
        <f>+VLOOKUP($B41,Hoja.Inventario!$A$5:$I$169,9,0)</f>
        <v>0</v>
      </c>
      <c r="K41" s="27">
        <f t="shared" si="1"/>
        <v>0</v>
      </c>
      <c r="L41" s="20"/>
      <c r="M41" s="34"/>
      <c r="N41" s="35">
        <f t="shared" si="2"/>
        <v>0</v>
      </c>
      <c r="O41" s="36" t="e">
        <f t="shared" si="3"/>
        <v>#DIV/0!</v>
      </c>
      <c r="P41" s="20"/>
      <c r="Q41" s="38">
        <f t="shared" si="4"/>
        <v>0</v>
      </c>
      <c r="R41" s="38">
        <f t="shared" si="5"/>
        <v>0</v>
      </c>
      <c r="S41" s="37"/>
      <c r="T41" s="11"/>
      <c r="U41" s="11"/>
      <c r="V41" s="11"/>
      <c r="W41" s="11"/>
      <c r="X41" s="11"/>
      <c r="Y41" s="11"/>
      <c r="Z41" s="11"/>
      <c r="AA41" s="11"/>
    </row>
    <row r="42" spans="1:27" ht="15" customHeight="1">
      <c r="A42" s="14"/>
      <c r="B42" s="6">
        <v>38</v>
      </c>
      <c r="C42" s="7"/>
      <c r="D42" s="20"/>
      <c r="E42" s="21"/>
      <c r="F42" s="21"/>
      <c r="G42" s="22">
        <f t="shared" si="0"/>
        <v>0</v>
      </c>
      <c r="H42" s="23"/>
      <c r="I42" s="24">
        <f>+VLOOKUP($B42,Hoja.Inventario!$A$5:$I$169,8,0)</f>
        <v>0</v>
      </c>
      <c r="J42" s="24">
        <f>+VLOOKUP($B42,Hoja.Inventario!$A$5:$I$169,9,0)</f>
        <v>0</v>
      </c>
      <c r="K42" s="27">
        <f t="shared" si="1"/>
        <v>0</v>
      </c>
      <c r="L42" s="20"/>
      <c r="M42" s="34"/>
      <c r="N42" s="35">
        <f t="shared" si="2"/>
        <v>0</v>
      </c>
      <c r="O42" s="36" t="e">
        <f t="shared" si="3"/>
        <v>#DIV/0!</v>
      </c>
      <c r="P42" s="20"/>
      <c r="Q42" s="38">
        <f t="shared" si="4"/>
        <v>0</v>
      </c>
      <c r="R42" s="38">
        <f t="shared" si="5"/>
        <v>0</v>
      </c>
      <c r="S42" s="37"/>
      <c r="T42" s="11"/>
      <c r="U42" s="11"/>
      <c r="V42" s="11"/>
      <c r="W42" s="11"/>
      <c r="X42" s="11"/>
      <c r="Y42" s="11"/>
      <c r="Z42" s="11"/>
      <c r="AA42" s="11"/>
    </row>
    <row r="43" spans="1:27" ht="15" customHeight="1">
      <c r="A43" s="14"/>
      <c r="B43" s="6">
        <v>39</v>
      </c>
      <c r="C43" s="7"/>
      <c r="D43" s="20"/>
      <c r="E43" s="21"/>
      <c r="F43" s="21"/>
      <c r="G43" s="22">
        <f t="shared" si="0"/>
        <v>0</v>
      </c>
      <c r="H43" s="23"/>
      <c r="I43" s="24">
        <f>+VLOOKUP($B43,Hoja.Inventario!$A$5:$I$169,8,0)</f>
        <v>0</v>
      </c>
      <c r="J43" s="24">
        <f>+VLOOKUP($B43,Hoja.Inventario!$A$5:$I$169,9,0)</f>
        <v>0</v>
      </c>
      <c r="K43" s="27">
        <f t="shared" si="1"/>
        <v>0</v>
      </c>
      <c r="L43" s="20"/>
      <c r="M43" s="34"/>
      <c r="N43" s="35">
        <f t="shared" si="2"/>
        <v>0</v>
      </c>
      <c r="O43" s="36" t="e">
        <f t="shared" si="3"/>
        <v>#DIV/0!</v>
      </c>
      <c r="P43" s="20"/>
      <c r="Q43" s="38">
        <f t="shared" si="4"/>
        <v>0</v>
      </c>
      <c r="R43" s="38">
        <f t="shared" si="5"/>
        <v>0</v>
      </c>
      <c r="S43" s="37"/>
      <c r="T43" s="11"/>
      <c r="U43" s="11"/>
      <c r="V43" s="11"/>
      <c r="W43" s="11"/>
      <c r="X43" s="11"/>
      <c r="Y43" s="11"/>
      <c r="Z43" s="11"/>
      <c r="AA43" s="11"/>
    </row>
    <row r="44" spans="1:27" ht="15" customHeight="1">
      <c r="A44" s="14"/>
      <c r="B44" s="6">
        <v>40</v>
      </c>
      <c r="C44" s="7"/>
      <c r="D44" s="20"/>
      <c r="E44" s="21"/>
      <c r="F44" s="21"/>
      <c r="G44" s="22">
        <f t="shared" si="0"/>
        <v>0</v>
      </c>
      <c r="H44" s="23"/>
      <c r="I44" s="24">
        <f>+VLOOKUP($B44,Hoja.Inventario!$A$5:$I$169,8,0)</f>
        <v>0</v>
      </c>
      <c r="J44" s="24">
        <f>+VLOOKUP($B44,Hoja.Inventario!$A$5:$I$169,9,0)</f>
        <v>0</v>
      </c>
      <c r="K44" s="27">
        <f t="shared" si="1"/>
        <v>0</v>
      </c>
      <c r="L44" s="20"/>
      <c r="M44" s="34"/>
      <c r="N44" s="35">
        <f t="shared" si="2"/>
        <v>0</v>
      </c>
      <c r="O44" s="36" t="e">
        <f t="shared" si="3"/>
        <v>#DIV/0!</v>
      </c>
      <c r="P44" s="20"/>
      <c r="Q44" s="38">
        <f t="shared" si="4"/>
        <v>0</v>
      </c>
      <c r="R44" s="38">
        <f t="shared" si="5"/>
        <v>0</v>
      </c>
      <c r="S44" s="37"/>
      <c r="T44" s="11"/>
      <c r="U44" s="11"/>
      <c r="V44" s="11"/>
      <c r="W44" s="11"/>
      <c r="X44" s="11"/>
      <c r="Y44" s="11"/>
      <c r="Z44" s="11"/>
      <c r="AA44" s="11"/>
    </row>
    <row r="45" spans="1:27" ht="15" customHeight="1">
      <c r="A45" s="14"/>
      <c r="B45" s="6">
        <v>41</v>
      </c>
      <c r="C45" s="7"/>
      <c r="D45" s="20"/>
      <c r="E45" s="21"/>
      <c r="F45" s="21"/>
      <c r="G45" s="22">
        <f t="shared" si="0"/>
        <v>0</v>
      </c>
      <c r="H45" s="23"/>
      <c r="I45" s="24">
        <f>+VLOOKUP($B45,Hoja.Inventario!$A$5:$I$169,8,0)</f>
        <v>0</v>
      </c>
      <c r="J45" s="24">
        <f>+VLOOKUP($B45,Hoja.Inventario!$A$5:$I$169,9,0)</f>
        <v>0</v>
      </c>
      <c r="K45" s="27">
        <f t="shared" si="1"/>
        <v>0</v>
      </c>
      <c r="L45" s="20"/>
      <c r="M45" s="34"/>
      <c r="N45" s="35">
        <f t="shared" si="2"/>
        <v>0</v>
      </c>
      <c r="O45" s="36" t="e">
        <f t="shared" si="3"/>
        <v>#DIV/0!</v>
      </c>
      <c r="P45" s="20"/>
      <c r="Q45" s="38">
        <f t="shared" si="4"/>
        <v>0</v>
      </c>
      <c r="R45" s="38">
        <f t="shared" si="5"/>
        <v>0</v>
      </c>
      <c r="S45" s="37"/>
      <c r="T45" s="11"/>
      <c r="U45" s="11"/>
      <c r="V45" s="11"/>
      <c r="W45" s="11"/>
      <c r="X45" s="11"/>
      <c r="Y45" s="11"/>
      <c r="Z45" s="11"/>
      <c r="AA45" s="11"/>
    </row>
    <row r="46" spans="1:27" ht="15" customHeight="1">
      <c r="A46" s="14"/>
      <c r="B46" s="6">
        <v>42</v>
      </c>
      <c r="C46" s="7"/>
      <c r="D46" s="20"/>
      <c r="E46" s="21"/>
      <c r="F46" s="21"/>
      <c r="G46" s="22">
        <f t="shared" si="0"/>
        <v>0</v>
      </c>
      <c r="H46" s="23"/>
      <c r="I46" s="24">
        <f>+VLOOKUP($B46,Hoja.Inventario!$A$5:$I$169,8,0)</f>
        <v>0</v>
      </c>
      <c r="J46" s="24">
        <f>+VLOOKUP($B46,Hoja.Inventario!$A$5:$I$169,9,0)</f>
        <v>0</v>
      </c>
      <c r="K46" s="27">
        <f t="shared" si="1"/>
        <v>0</v>
      </c>
      <c r="L46" s="20"/>
      <c r="M46" s="34"/>
      <c r="N46" s="35">
        <f t="shared" si="2"/>
        <v>0</v>
      </c>
      <c r="O46" s="36" t="e">
        <f t="shared" si="3"/>
        <v>#DIV/0!</v>
      </c>
      <c r="P46" s="20"/>
      <c r="Q46" s="38">
        <f t="shared" si="4"/>
        <v>0</v>
      </c>
      <c r="R46" s="38">
        <f t="shared" si="5"/>
        <v>0</v>
      </c>
      <c r="S46" s="37"/>
      <c r="T46" s="11"/>
      <c r="U46" s="11"/>
      <c r="V46" s="11"/>
      <c r="W46" s="11"/>
      <c r="X46" s="11"/>
      <c r="Y46" s="11"/>
      <c r="Z46" s="11"/>
      <c r="AA46" s="11"/>
    </row>
    <row r="47" spans="1:27" ht="15" customHeight="1">
      <c r="A47" s="14"/>
      <c r="B47" s="6">
        <v>43</v>
      </c>
      <c r="C47" s="7"/>
      <c r="D47" s="20"/>
      <c r="E47" s="21"/>
      <c r="F47" s="21"/>
      <c r="G47" s="22">
        <f t="shared" si="0"/>
        <v>0</v>
      </c>
      <c r="H47" s="23"/>
      <c r="I47" s="24">
        <f>+VLOOKUP($B47,Hoja.Inventario!$A$5:$I$169,8,0)</f>
        <v>0</v>
      </c>
      <c r="J47" s="24">
        <f>+VLOOKUP($B47,Hoja.Inventario!$A$5:$I$169,9,0)</f>
        <v>0</v>
      </c>
      <c r="K47" s="27">
        <f t="shared" si="1"/>
        <v>0</v>
      </c>
      <c r="L47" s="20"/>
      <c r="M47" s="34"/>
      <c r="N47" s="35">
        <f t="shared" si="2"/>
        <v>0</v>
      </c>
      <c r="O47" s="36" t="e">
        <f t="shared" si="3"/>
        <v>#DIV/0!</v>
      </c>
      <c r="P47" s="20"/>
      <c r="Q47" s="38">
        <f t="shared" si="4"/>
        <v>0</v>
      </c>
      <c r="R47" s="38">
        <f t="shared" si="5"/>
        <v>0</v>
      </c>
      <c r="S47" s="37"/>
      <c r="T47" s="11"/>
      <c r="U47" s="11"/>
      <c r="V47" s="11"/>
      <c r="W47" s="11"/>
      <c r="X47" s="11"/>
      <c r="Y47" s="11"/>
      <c r="Z47" s="11"/>
      <c r="AA47" s="11"/>
    </row>
    <row r="48" spans="1:27" ht="15" customHeight="1">
      <c r="A48" s="14"/>
      <c r="B48" s="6">
        <v>44</v>
      </c>
      <c r="C48" s="7"/>
      <c r="D48" s="20"/>
      <c r="E48" s="21"/>
      <c r="F48" s="21"/>
      <c r="G48" s="22">
        <f t="shared" si="0"/>
        <v>0</v>
      </c>
      <c r="H48" s="23"/>
      <c r="I48" s="24">
        <f>+VLOOKUP($B48,Hoja.Inventario!$A$5:$I$169,8,0)</f>
        <v>0</v>
      </c>
      <c r="J48" s="24">
        <f>+VLOOKUP($B48,Hoja.Inventario!$A$5:$I$169,9,0)</f>
        <v>0</v>
      </c>
      <c r="K48" s="27">
        <f t="shared" si="1"/>
        <v>0</v>
      </c>
      <c r="L48" s="20"/>
      <c r="M48" s="34"/>
      <c r="N48" s="35">
        <f t="shared" si="2"/>
        <v>0</v>
      </c>
      <c r="O48" s="36" t="e">
        <f t="shared" si="3"/>
        <v>#DIV/0!</v>
      </c>
      <c r="P48" s="20"/>
      <c r="Q48" s="38">
        <f t="shared" si="4"/>
        <v>0</v>
      </c>
      <c r="R48" s="38">
        <f t="shared" si="5"/>
        <v>0</v>
      </c>
      <c r="S48" s="37"/>
      <c r="T48" s="11"/>
      <c r="U48" s="11"/>
      <c r="V48" s="11"/>
      <c r="W48" s="11"/>
      <c r="X48" s="11"/>
      <c r="Y48" s="11"/>
      <c r="Z48" s="11"/>
      <c r="AA48" s="11"/>
    </row>
    <row r="49" spans="1:27" ht="15" customHeight="1">
      <c r="A49" s="14"/>
      <c r="B49" s="6">
        <v>45</v>
      </c>
      <c r="C49" s="7"/>
      <c r="D49" s="20"/>
      <c r="E49" s="21"/>
      <c r="F49" s="21"/>
      <c r="G49" s="22">
        <f t="shared" si="0"/>
        <v>0</v>
      </c>
      <c r="H49" s="23"/>
      <c r="I49" s="24">
        <f>+VLOOKUP($B49,Hoja.Inventario!$A$5:$I$169,8,0)</f>
        <v>0</v>
      </c>
      <c r="J49" s="24">
        <f>+VLOOKUP($B49,Hoja.Inventario!$A$5:$I$169,9,0)</f>
        <v>0</v>
      </c>
      <c r="K49" s="27">
        <f t="shared" si="1"/>
        <v>0</v>
      </c>
      <c r="L49" s="20"/>
      <c r="M49" s="34"/>
      <c r="N49" s="35">
        <f t="shared" si="2"/>
        <v>0</v>
      </c>
      <c r="O49" s="36" t="e">
        <f t="shared" si="3"/>
        <v>#DIV/0!</v>
      </c>
      <c r="P49" s="20"/>
      <c r="Q49" s="38">
        <f t="shared" si="4"/>
        <v>0</v>
      </c>
      <c r="R49" s="38">
        <f t="shared" si="5"/>
        <v>0</v>
      </c>
      <c r="S49" s="37"/>
      <c r="T49" s="11"/>
      <c r="U49" s="11"/>
      <c r="V49" s="11"/>
      <c r="W49" s="11"/>
      <c r="X49" s="11"/>
      <c r="Y49" s="11"/>
      <c r="Z49" s="11"/>
      <c r="AA49" s="11"/>
    </row>
    <row r="50" spans="1:27" ht="15" customHeight="1">
      <c r="A50" s="14"/>
      <c r="B50" s="6">
        <v>46</v>
      </c>
      <c r="C50" s="7"/>
      <c r="D50" s="20"/>
      <c r="E50" s="21"/>
      <c r="F50" s="21"/>
      <c r="G50" s="22">
        <f t="shared" si="0"/>
        <v>0</v>
      </c>
      <c r="H50" s="23"/>
      <c r="I50" s="24">
        <f>+VLOOKUP($B50,Hoja.Inventario!$A$5:$I$169,8,0)</f>
        <v>0</v>
      </c>
      <c r="J50" s="24">
        <f>+VLOOKUP($B50,Hoja.Inventario!$A$5:$I$169,9,0)</f>
        <v>0</v>
      </c>
      <c r="K50" s="27">
        <f t="shared" si="1"/>
        <v>0</v>
      </c>
      <c r="L50" s="20"/>
      <c r="M50" s="34"/>
      <c r="N50" s="35">
        <f t="shared" si="2"/>
        <v>0</v>
      </c>
      <c r="O50" s="36" t="e">
        <f t="shared" si="3"/>
        <v>#DIV/0!</v>
      </c>
      <c r="P50" s="20"/>
      <c r="Q50" s="38">
        <f t="shared" si="4"/>
        <v>0</v>
      </c>
      <c r="R50" s="38">
        <f t="shared" si="5"/>
        <v>0</v>
      </c>
      <c r="S50" s="37"/>
      <c r="T50" s="11"/>
      <c r="U50" s="11"/>
      <c r="V50" s="11"/>
      <c r="W50" s="11"/>
      <c r="X50" s="11"/>
      <c r="Y50" s="11"/>
      <c r="Z50" s="11"/>
      <c r="AA50" s="11"/>
    </row>
    <row r="51" spans="1:27" ht="15" customHeight="1">
      <c r="A51" s="14"/>
      <c r="B51" s="6">
        <v>47</v>
      </c>
      <c r="C51" s="7"/>
      <c r="D51" s="20"/>
      <c r="E51" s="21"/>
      <c r="F51" s="21"/>
      <c r="G51" s="22">
        <f t="shared" si="0"/>
        <v>0</v>
      </c>
      <c r="H51" s="23"/>
      <c r="I51" s="24">
        <f>+VLOOKUP($B51,Hoja.Inventario!$A$5:$I$169,8,0)</f>
        <v>0</v>
      </c>
      <c r="J51" s="24">
        <f>+VLOOKUP($B51,Hoja.Inventario!$A$5:$I$169,9,0)</f>
        <v>0</v>
      </c>
      <c r="K51" s="27">
        <f t="shared" si="1"/>
        <v>0</v>
      </c>
      <c r="L51" s="20"/>
      <c r="M51" s="34"/>
      <c r="N51" s="35">
        <f t="shared" si="2"/>
        <v>0</v>
      </c>
      <c r="O51" s="36" t="e">
        <f t="shared" si="3"/>
        <v>#DIV/0!</v>
      </c>
      <c r="P51" s="20"/>
      <c r="Q51" s="38">
        <f t="shared" si="4"/>
        <v>0</v>
      </c>
      <c r="R51" s="38">
        <f t="shared" si="5"/>
        <v>0</v>
      </c>
      <c r="S51" s="37"/>
      <c r="T51" s="11"/>
      <c r="U51" s="11"/>
      <c r="V51" s="11"/>
      <c r="W51" s="11"/>
      <c r="X51" s="11"/>
      <c r="Y51" s="11"/>
      <c r="Z51" s="11"/>
      <c r="AA51" s="11"/>
    </row>
    <row r="52" spans="1:27" ht="15" customHeight="1">
      <c r="A52" s="14"/>
      <c r="B52" s="6">
        <v>48</v>
      </c>
      <c r="C52" s="7"/>
      <c r="D52" s="20"/>
      <c r="E52" s="21"/>
      <c r="F52" s="21"/>
      <c r="G52" s="22">
        <f t="shared" si="0"/>
        <v>0</v>
      </c>
      <c r="H52" s="23"/>
      <c r="I52" s="24">
        <f>+VLOOKUP($B52,Hoja.Inventario!$A$5:$I$169,8,0)</f>
        <v>0</v>
      </c>
      <c r="J52" s="24">
        <f>+VLOOKUP($B52,Hoja.Inventario!$A$5:$I$169,9,0)</f>
        <v>0</v>
      </c>
      <c r="K52" s="27">
        <f t="shared" si="1"/>
        <v>0</v>
      </c>
      <c r="L52" s="20"/>
      <c r="M52" s="34"/>
      <c r="N52" s="35">
        <f t="shared" si="2"/>
        <v>0</v>
      </c>
      <c r="O52" s="36" t="e">
        <f t="shared" si="3"/>
        <v>#DIV/0!</v>
      </c>
      <c r="P52" s="20"/>
      <c r="Q52" s="38">
        <f t="shared" si="4"/>
        <v>0</v>
      </c>
      <c r="R52" s="38">
        <f t="shared" si="5"/>
        <v>0</v>
      </c>
      <c r="S52" s="37"/>
      <c r="T52" s="11"/>
      <c r="U52" s="11"/>
      <c r="V52" s="11"/>
      <c r="W52" s="11"/>
      <c r="X52" s="11"/>
      <c r="Y52" s="11"/>
      <c r="Z52" s="11"/>
      <c r="AA52" s="11"/>
    </row>
    <row r="53" spans="1:27" ht="15" customHeight="1">
      <c r="A53" s="14"/>
      <c r="B53" s="6">
        <v>49</v>
      </c>
      <c r="C53" s="7"/>
      <c r="D53" s="20"/>
      <c r="E53" s="21"/>
      <c r="F53" s="21"/>
      <c r="G53" s="22">
        <f t="shared" si="0"/>
        <v>0</v>
      </c>
      <c r="H53" s="23"/>
      <c r="I53" s="24">
        <f>+VLOOKUP($B53,Hoja.Inventario!$A$5:$I$169,8,0)</f>
        <v>0</v>
      </c>
      <c r="J53" s="24">
        <f>+VLOOKUP($B53,Hoja.Inventario!$A$5:$I$169,9,0)</f>
        <v>0</v>
      </c>
      <c r="K53" s="27">
        <f t="shared" si="1"/>
        <v>0</v>
      </c>
      <c r="L53" s="20"/>
      <c r="M53" s="34"/>
      <c r="N53" s="35">
        <f t="shared" si="2"/>
        <v>0</v>
      </c>
      <c r="O53" s="36" t="e">
        <f t="shared" si="3"/>
        <v>#DIV/0!</v>
      </c>
      <c r="P53" s="20"/>
      <c r="Q53" s="38">
        <f t="shared" si="4"/>
        <v>0</v>
      </c>
      <c r="R53" s="38">
        <f t="shared" si="5"/>
        <v>0</v>
      </c>
      <c r="S53" s="37"/>
      <c r="T53" s="11"/>
      <c r="U53" s="11"/>
      <c r="V53" s="11"/>
      <c r="W53" s="11"/>
      <c r="X53" s="11"/>
      <c r="Y53" s="11"/>
      <c r="Z53" s="11"/>
      <c r="AA53" s="11"/>
    </row>
    <row r="54" spans="1:27" ht="15" customHeight="1">
      <c r="A54" s="14"/>
      <c r="B54" s="6">
        <v>50</v>
      </c>
      <c r="C54" s="7"/>
      <c r="D54" s="20"/>
      <c r="E54" s="21"/>
      <c r="F54" s="21"/>
      <c r="G54" s="22">
        <f t="shared" si="0"/>
        <v>0</v>
      </c>
      <c r="H54" s="23"/>
      <c r="I54" s="24">
        <f>+VLOOKUP($B54,Hoja.Inventario!$A$5:$I$169,8,0)</f>
        <v>0</v>
      </c>
      <c r="J54" s="24">
        <f>+VLOOKUP($B54,Hoja.Inventario!$A$5:$I$169,9,0)</f>
        <v>0</v>
      </c>
      <c r="K54" s="27">
        <f t="shared" si="1"/>
        <v>0</v>
      </c>
      <c r="L54" s="20"/>
      <c r="M54" s="34"/>
      <c r="N54" s="35">
        <f t="shared" si="2"/>
        <v>0</v>
      </c>
      <c r="O54" s="36" t="e">
        <f t="shared" si="3"/>
        <v>#DIV/0!</v>
      </c>
      <c r="P54" s="20"/>
      <c r="Q54" s="38">
        <f t="shared" si="4"/>
        <v>0</v>
      </c>
      <c r="R54" s="38">
        <f t="shared" si="5"/>
        <v>0</v>
      </c>
      <c r="S54" s="37"/>
      <c r="T54" s="11"/>
      <c r="U54" s="11"/>
      <c r="V54" s="11"/>
      <c r="W54" s="11"/>
      <c r="X54" s="11"/>
      <c r="Y54" s="11"/>
      <c r="Z54" s="11"/>
      <c r="AA54" s="11"/>
    </row>
    <row r="55" spans="1:27" ht="15" customHeight="1">
      <c r="A55" s="14"/>
      <c r="B55" s="6">
        <v>51</v>
      </c>
      <c r="C55" s="7"/>
      <c r="D55" s="20"/>
      <c r="E55" s="21"/>
      <c r="F55" s="21"/>
      <c r="G55" s="22">
        <f t="shared" si="0"/>
        <v>0</v>
      </c>
      <c r="H55" s="23"/>
      <c r="I55" s="24">
        <f>+VLOOKUP($B55,Hoja.Inventario!$A$5:$I$169,8,0)</f>
        <v>0</v>
      </c>
      <c r="J55" s="24">
        <f>+VLOOKUP($B55,Hoja.Inventario!$A$5:$I$169,9,0)</f>
        <v>0</v>
      </c>
      <c r="K55" s="27">
        <f t="shared" si="1"/>
        <v>0</v>
      </c>
      <c r="L55" s="20"/>
      <c r="M55" s="34"/>
      <c r="N55" s="35">
        <f t="shared" si="2"/>
        <v>0</v>
      </c>
      <c r="O55" s="36" t="e">
        <f t="shared" si="3"/>
        <v>#DIV/0!</v>
      </c>
      <c r="P55" s="20"/>
      <c r="Q55" s="38">
        <f t="shared" si="4"/>
        <v>0</v>
      </c>
      <c r="R55" s="38">
        <f t="shared" si="5"/>
        <v>0</v>
      </c>
      <c r="S55" s="37"/>
      <c r="T55" s="11"/>
      <c r="U55" s="11"/>
      <c r="V55" s="11"/>
      <c r="W55" s="11"/>
      <c r="X55" s="11"/>
      <c r="Y55" s="11"/>
      <c r="Z55" s="11"/>
      <c r="AA55" s="11"/>
    </row>
    <row r="56" spans="1:27" ht="15" customHeight="1">
      <c r="A56" s="14"/>
      <c r="B56" s="6">
        <v>52</v>
      </c>
      <c r="C56" s="7"/>
      <c r="D56" s="20"/>
      <c r="E56" s="21"/>
      <c r="F56" s="21"/>
      <c r="G56" s="22">
        <f t="shared" si="0"/>
        <v>0</v>
      </c>
      <c r="H56" s="23"/>
      <c r="I56" s="24">
        <f>+VLOOKUP($B56,Hoja.Inventario!$A$5:$I$169,8,0)</f>
        <v>0</v>
      </c>
      <c r="J56" s="24">
        <f>+VLOOKUP($B56,Hoja.Inventario!$A$5:$I$169,9,0)</f>
        <v>0</v>
      </c>
      <c r="K56" s="27">
        <f t="shared" si="1"/>
        <v>0</v>
      </c>
      <c r="L56" s="20"/>
      <c r="M56" s="34"/>
      <c r="N56" s="35">
        <f t="shared" si="2"/>
        <v>0</v>
      </c>
      <c r="O56" s="36" t="e">
        <f t="shared" si="3"/>
        <v>#DIV/0!</v>
      </c>
      <c r="P56" s="20"/>
      <c r="Q56" s="38">
        <f t="shared" si="4"/>
        <v>0</v>
      </c>
      <c r="R56" s="38">
        <f t="shared" si="5"/>
        <v>0</v>
      </c>
      <c r="S56" s="37"/>
      <c r="T56" s="11"/>
      <c r="U56" s="11"/>
      <c r="V56" s="11"/>
      <c r="W56" s="11"/>
      <c r="X56" s="11"/>
      <c r="Y56" s="11"/>
      <c r="Z56" s="11"/>
      <c r="AA56" s="11"/>
    </row>
    <row r="57" spans="1:27" ht="15" customHeight="1">
      <c r="A57" s="14"/>
      <c r="B57" s="6">
        <v>53</v>
      </c>
      <c r="C57" s="7"/>
      <c r="D57" s="20"/>
      <c r="E57" s="21"/>
      <c r="F57" s="21"/>
      <c r="G57" s="22">
        <f t="shared" si="0"/>
        <v>0</v>
      </c>
      <c r="H57" s="23"/>
      <c r="I57" s="24">
        <f>+VLOOKUP($B57,Hoja.Inventario!$A$5:$I$169,8,0)</f>
        <v>0</v>
      </c>
      <c r="J57" s="24">
        <f>+VLOOKUP($B57,Hoja.Inventario!$A$5:$I$169,9,0)</f>
        <v>0</v>
      </c>
      <c r="K57" s="27">
        <f t="shared" si="1"/>
        <v>0</v>
      </c>
      <c r="L57" s="20"/>
      <c r="M57" s="34"/>
      <c r="N57" s="35">
        <f t="shared" si="2"/>
        <v>0</v>
      </c>
      <c r="O57" s="36" t="e">
        <f t="shared" si="3"/>
        <v>#DIV/0!</v>
      </c>
      <c r="P57" s="20"/>
      <c r="Q57" s="38">
        <f t="shared" si="4"/>
        <v>0</v>
      </c>
      <c r="R57" s="38">
        <f t="shared" si="5"/>
        <v>0</v>
      </c>
      <c r="S57" s="37"/>
      <c r="T57" s="11"/>
      <c r="U57" s="11"/>
      <c r="V57" s="11"/>
      <c r="W57" s="11"/>
      <c r="X57" s="11"/>
      <c r="Y57" s="11"/>
      <c r="Z57" s="11"/>
      <c r="AA57" s="11"/>
    </row>
    <row r="58" spans="1:27" ht="15" customHeight="1">
      <c r="A58" s="14"/>
      <c r="B58" s="6">
        <v>54</v>
      </c>
      <c r="C58" s="7"/>
      <c r="D58" s="20"/>
      <c r="E58" s="21"/>
      <c r="F58" s="21"/>
      <c r="G58" s="22">
        <f t="shared" si="0"/>
        <v>0</v>
      </c>
      <c r="H58" s="23"/>
      <c r="I58" s="24">
        <f>+VLOOKUP($B58,Hoja.Inventario!$A$5:$I$169,8,0)</f>
        <v>0</v>
      </c>
      <c r="J58" s="24">
        <f>+VLOOKUP($B58,Hoja.Inventario!$A$5:$I$169,9,0)</f>
        <v>0</v>
      </c>
      <c r="K58" s="27">
        <f t="shared" si="1"/>
        <v>0</v>
      </c>
      <c r="L58" s="20"/>
      <c r="M58" s="34"/>
      <c r="N58" s="35">
        <f t="shared" si="2"/>
        <v>0</v>
      </c>
      <c r="O58" s="36" t="e">
        <f t="shared" si="3"/>
        <v>#DIV/0!</v>
      </c>
      <c r="P58" s="20"/>
      <c r="Q58" s="38">
        <f t="shared" si="4"/>
        <v>0</v>
      </c>
      <c r="R58" s="38">
        <f t="shared" si="5"/>
        <v>0</v>
      </c>
      <c r="S58" s="37"/>
      <c r="T58" s="11"/>
      <c r="U58" s="11"/>
      <c r="V58" s="11"/>
      <c r="W58" s="11"/>
      <c r="X58" s="11"/>
      <c r="Y58" s="11"/>
      <c r="Z58" s="11"/>
      <c r="AA58" s="11"/>
    </row>
    <row r="59" spans="1:27" ht="15" customHeight="1">
      <c r="A59" s="14"/>
      <c r="B59" s="6">
        <v>55</v>
      </c>
      <c r="C59" s="7"/>
      <c r="D59" s="20"/>
      <c r="E59" s="21"/>
      <c r="F59" s="21"/>
      <c r="G59" s="22">
        <f t="shared" si="0"/>
        <v>0</v>
      </c>
      <c r="H59" s="23"/>
      <c r="I59" s="24">
        <f>+VLOOKUP($B59,Hoja.Inventario!$A$5:$I$169,8,0)</f>
        <v>0</v>
      </c>
      <c r="J59" s="24">
        <f>+VLOOKUP($B59,Hoja.Inventario!$A$5:$I$169,9,0)</f>
        <v>0</v>
      </c>
      <c r="K59" s="27">
        <f t="shared" si="1"/>
        <v>0</v>
      </c>
      <c r="L59" s="20"/>
      <c r="M59" s="34"/>
      <c r="N59" s="35">
        <f t="shared" si="2"/>
        <v>0</v>
      </c>
      <c r="O59" s="36" t="e">
        <f t="shared" si="3"/>
        <v>#DIV/0!</v>
      </c>
      <c r="P59" s="20"/>
      <c r="Q59" s="38">
        <f t="shared" si="4"/>
        <v>0</v>
      </c>
      <c r="R59" s="38">
        <f t="shared" si="5"/>
        <v>0</v>
      </c>
      <c r="S59" s="37"/>
      <c r="T59" s="11"/>
      <c r="U59" s="11"/>
      <c r="V59" s="11"/>
      <c r="W59" s="11"/>
      <c r="X59" s="11"/>
      <c r="Y59" s="11"/>
      <c r="Z59" s="11"/>
      <c r="AA59" s="11"/>
    </row>
    <row r="60" spans="1:27" ht="15" customHeight="1">
      <c r="A60" s="14"/>
      <c r="B60" s="6">
        <v>56</v>
      </c>
      <c r="C60" s="7"/>
      <c r="D60" s="20"/>
      <c r="E60" s="21"/>
      <c r="F60" s="21"/>
      <c r="G60" s="22">
        <f t="shared" si="0"/>
        <v>0</v>
      </c>
      <c r="H60" s="23"/>
      <c r="I60" s="24">
        <f>+VLOOKUP($B60,Hoja.Inventario!$A$5:$I$169,8,0)</f>
        <v>0</v>
      </c>
      <c r="J60" s="24">
        <f>+VLOOKUP($B60,Hoja.Inventario!$A$5:$I$169,9,0)</f>
        <v>0</v>
      </c>
      <c r="K60" s="27">
        <f t="shared" si="1"/>
        <v>0</v>
      </c>
      <c r="L60" s="20"/>
      <c r="M60" s="34"/>
      <c r="N60" s="35">
        <f t="shared" si="2"/>
        <v>0</v>
      </c>
      <c r="O60" s="36" t="e">
        <f t="shared" si="3"/>
        <v>#DIV/0!</v>
      </c>
      <c r="P60" s="20"/>
      <c r="Q60" s="38">
        <f t="shared" si="4"/>
        <v>0</v>
      </c>
      <c r="R60" s="38">
        <f t="shared" si="5"/>
        <v>0</v>
      </c>
      <c r="S60" s="37"/>
      <c r="T60" s="11"/>
      <c r="U60" s="11"/>
      <c r="V60" s="11"/>
      <c r="W60" s="11"/>
      <c r="X60" s="11"/>
      <c r="Y60" s="11"/>
      <c r="Z60" s="11"/>
      <c r="AA60" s="11"/>
    </row>
    <row r="61" spans="1:27" ht="15" customHeight="1">
      <c r="A61" s="14"/>
      <c r="B61" s="6">
        <v>57</v>
      </c>
      <c r="C61" s="7"/>
      <c r="D61" s="20"/>
      <c r="E61" s="21"/>
      <c r="F61" s="21"/>
      <c r="G61" s="22">
        <f t="shared" si="0"/>
        <v>0</v>
      </c>
      <c r="H61" s="23"/>
      <c r="I61" s="24">
        <f>+VLOOKUP($B61,Hoja.Inventario!$A$5:$I$169,8,0)</f>
        <v>0</v>
      </c>
      <c r="J61" s="24">
        <f>+VLOOKUP($B61,Hoja.Inventario!$A$5:$I$169,9,0)</f>
        <v>0</v>
      </c>
      <c r="K61" s="27">
        <f t="shared" si="1"/>
        <v>0</v>
      </c>
      <c r="L61" s="20"/>
      <c r="M61" s="34"/>
      <c r="N61" s="35">
        <f t="shared" si="2"/>
        <v>0</v>
      </c>
      <c r="O61" s="36" t="e">
        <f t="shared" si="3"/>
        <v>#DIV/0!</v>
      </c>
      <c r="P61" s="20"/>
      <c r="Q61" s="38">
        <f t="shared" si="4"/>
        <v>0</v>
      </c>
      <c r="R61" s="38">
        <f t="shared" si="5"/>
        <v>0</v>
      </c>
      <c r="S61" s="37"/>
      <c r="T61" s="11"/>
      <c r="U61" s="11"/>
      <c r="V61" s="11"/>
      <c r="W61" s="11"/>
      <c r="X61" s="11"/>
      <c r="Y61" s="11"/>
      <c r="Z61" s="11"/>
      <c r="AA61" s="11"/>
    </row>
    <row r="62" spans="1:27" ht="15" customHeight="1">
      <c r="A62" s="14"/>
      <c r="B62" s="6">
        <v>58</v>
      </c>
      <c r="C62" s="7"/>
      <c r="D62" s="20"/>
      <c r="E62" s="21"/>
      <c r="F62" s="21"/>
      <c r="G62" s="22">
        <f t="shared" si="0"/>
        <v>0</v>
      </c>
      <c r="H62" s="23"/>
      <c r="I62" s="24">
        <f>+VLOOKUP($B62,Hoja.Inventario!$A$5:$I$169,8,0)</f>
        <v>0</v>
      </c>
      <c r="J62" s="24">
        <f>+VLOOKUP($B62,Hoja.Inventario!$A$5:$I$169,9,0)</f>
        <v>0</v>
      </c>
      <c r="K62" s="27">
        <f t="shared" si="1"/>
        <v>0</v>
      </c>
      <c r="L62" s="20"/>
      <c r="M62" s="34"/>
      <c r="N62" s="35">
        <f t="shared" si="2"/>
        <v>0</v>
      </c>
      <c r="O62" s="36" t="e">
        <f t="shared" si="3"/>
        <v>#DIV/0!</v>
      </c>
      <c r="P62" s="20"/>
      <c r="Q62" s="38">
        <f t="shared" si="4"/>
        <v>0</v>
      </c>
      <c r="R62" s="38">
        <f t="shared" si="5"/>
        <v>0</v>
      </c>
      <c r="S62" s="37"/>
      <c r="T62" s="11"/>
      <c r="U62" s="11"/>
      <c r="V62" s="11"/>
      <c r="W62" s="11"/>
      <c r="X62" s="11"/>
      <c r="Y62" s="11"/>
      <c r="Z62" s="11"/>
      <c r="AA62" s="11"/>
    </row>
    <row r="63" spans="1:27" ht="15" customHeight="1">
      <c r="A63" s="14"/>
      <c r="B63" s="6">
        <v>59</v>
      </c>
      <c r="C63" s="7"/>
      <c r="D63" s="20"/>
      <c r="E63" s="21"/>
      <c r="F63" s="21"/>
      <c r="G63" s="22">
        <f t="shared" si="0"/>
        <v>0</v>
      </c>
      <c r="H63" s="23"/>
      <c r="I63" s="24">
        <f>+VLOOKUP($B63,Hoja.Inventario!$A$5:$I$169,8,0)</f>
        <v>0</v>
      </c>
      <c r="J63" s="24">
        <f>+VLOOKUP($B63,Hoja.Inventario!$A$5:$I$169,9,0)</f>
        <v>0</v>
      </c>
      <c r="K63" s="27">
        <f t="shared" si="1"/>
        <v>0</v>
      </c>
      <c r="L63" s="20"/>
      <c r="M63" s="34"/>
      <c r="N63" s="35">
        <f t="shared" si="2"/>
        <v>0</v>
      </c>
      <c r="O63" s="36" t="e">
        <f t="shared" si="3"/>
        <v>#DIV/0!</v>
      </c>
      <c r="P63" s="20"/>
      <c r="Q63" s="38">
        <f t="shared" si="4"/>
        <v>0</v>
      </c>
      <c r="R63" s="38">
        <f t="shared" si="5"/>
        <v>0</v>
      </c>
      <c r="S63" s="37"/>
      <c r="T63" s="11"/>
      <c r="U63" s="11"/>
      <c r="V63" s="11"/>
      <c r="W63" s="11"/>
      <c r="X63" s="11"/>
      <c r="Y63" s="11"/>
      <c r="Z63" s="11"/>
      <c r="AA63" s="11"/>
    </row>
    <row r="64" spans="1:27" ht="15" customHeight="1">
      <c r="A64" s="14"/>
      <c r="B64" s="6">
        <v>60</v>
      </c>
      <c r="C64" s="7"/>
      <c r="D64" s="20"/>
      <c r="E64" s="21"/>
      <c r="F64" s="21"/>
      <c r="G64" s="22">
        <f t="shared" si="0"/>
        <v>0</v>
      </c>
      <c r="H64" s="23"/>
      <c r="I64" s="24">
        <f>+VLOOKUP($B64,Hoja.Inventario!$A$5:$I$169,8,0)</f>
        <v>0</v>
      </c>
      <c r="J64" s="24">
        <f>+VLOOKUP($B64,Hoja.Inventario!$A$5:$I$169,9,0)</f>
        <v>0</v>
      </c>
      <c r="K64" s="27">
        <f t="shared" si="1"/>
        <v>0</v>
      </c>
      <c r="L64" s="20"/>
      <c r="M64" s="34"/>
      <c r="N64" s="35">
        <f t="shared" si="2"/>
        <v>0</v>
      </c>
      <c r="O64" s="36" t="e">
        <f t="shared" si="3"/>
        <v>#DIV/0!</v>
      </c>
      <c r="P64" s="20"/>
      <c r="Q64" s="38">
        <f t="shared" si="4"/>
        <v>0</v>
      </c>
      <c r="R64" s="38">
        <f t="shared" si="5"/>
        <v>0</v>
      </c>
      <c r="S64" s="37"/>
      <c r="T64" s="11"/>
      <c r="U64" s="11"/>
      <c r="V64" s="11"/>
      <c r="W64" s="11"/>
      <c r="X64" s="11"/>
      <c r="Y64" s="11"/>
      <c r="Z64" s="11"/>
      <c r="AA64" s="11"/>
    </row>
    <row r="65" spans="1:27" ht="15" customHeight="1">
      <c r="A65" s="14"/>
      <c r="B65" s="6">
        <v>61</v>
      </c>
      <c r="C65" s="7"/>
      <c r="D65" s="20"/>
      <c r="E65" s="21"/>
      <c r="F65" s="21"/>
      <c r="G65" s="22">
        <f t="shared" si="0"/>
        <v>0</v>
      </c>
      <c r="H65" s="23"/>
      <c r="I65" s="24">
        <f>+VLOOKUP($B65,Hoja.Inventario!$A$5:$I$169,8,0)</f>
        <v>0</v>
      </c>
      <c r="J65" s="24">
        <f>+VLOOKUP($B65,Hoja.Inventario!$A$5:$I$169,9,0)</f>
        <v>0</v>
      </c>
      <c r="K65" s="27">
        <f t="shared" si="1"/>
        <v>0</v>
      </c>
      <c r="L65" s="20"/>
      <c r="M65" s="34"/>
      <c r="N65" s="35">
        <f t="shared" si="2"/>
        <v>0</v>
      </c>
      <c r="O65" s="36" t="e">
        <f t="shared" si="3"/>
        <v>#DIV/0!</v>
      </c>
      <c r="P65" s="20"/>
      <c r="Q65" s="38">
        <f t="shared" si="4"/>
        <v>0</v>
      </c>
      <c r="R65" s="38">
        <f t="shared" si="5"/>
        <v>0</v>
      </c>
      <c r="S65" s="37"/>
      <c r="T65" s="11"/>
      <c r="U65" s="11"/>
      <c r="V65" s="11"/>
      <c r="W65" s="11"/>
      <c r="X65" s="11"/>
      <c r="Y65" s="11"/>
      <c r="Z65" s="11"/>
      <c r="AA65" s="11"/>
    </row>
    <row r="66" spans="1:27" ht="15" customHeight="1">
      <c r="A66" s="14"/>
      <c r="B66" s="6">
        <v>62</v>
      </c>
      <c r="C66" s="7"/>
      <c r="D66" s="20"/>
      <c r="E66" s="21"/>
      <c r="F66" s="21"/>
      <c r="G66" s="22">
        <f t="shared" si="0"/>
        <v>0</v>
      </c>
      <c r="H66" s="23"/>
      <c r="I66" s="24">
        <f>+VLOOKUP($B66,Hoja.Inventario!$A$5:$I$169,8,0)</f>
        <v>0</v>
      </c>
      <c r="J66" s="24">
        <f>+VLOOKUP($B66,Hoja.Inventario!$A$5:$I$169,9,0)</f>
        <v>0</v>
      </c>
      <c r="K66" s="27">
        <f t="shared" si="1"/>
        <v>0</v>
      </c>
      <c r="L66" s="20"/>
      <c r="M66" s="34"/>
      <c r="N66" s="35">
        <f t="shared" si="2"/>
        <v>0</v>
      </c>
      <c r="O66" s="36" t="e">
        <f t="shared" si="3"/>
        <v>#DIV/0!</v>
      </c>
      <c r="P66" s="20"/>
      <c r="Q66" s="38">
        <f t="shared" si="4"/>
        <v>0</v>
      </c>
      <c r="R66" s="38">
        <f t="shared" si="5"/>
        <v>0</v>
      </c>
      <c r="S66" s="37"/>
      <c r="T66" s="11"/>
      <c r="U66" s="11"/>
      <c r="V66" s="11"/>
      <c r="W66" s="11"/>
      <c r="X66" s="11"/>
      <c r="Y66" s="11"/>
      <c r="Z66" s="11"/>
      <c r="AA66" s="11"/>
    </row>
    <row r="67" spans="1:27" ht="15" customHeight="1">
      <c r="A67" s="14"/>
      <c r="B67" s="6">
        <v>63</v>
      </c>
      <c r="C67" s="7"/>
      <c r="D67" s="20"/>
      <c r="E67" s="21"/>
      <c r="F67" s="21"/>
      <c r="G67" s="22">
        <f t="shared" si="0"/>
        <v>0</v>
      </c>
      <c r="H67" s="23"/>
      <c r="I67" s="24">
        <f>+VLOOKUP($B67,Hoja.Inventario!$A$5:$I$169,8,0)</f>
        <v>0</v>
      </c>
      <c r="J67" s="24">
        <f>+VLOOKUP($B67,Hoja.Inventario!$A$5:$I$169,9,0)</f>
        <v>0</v>
      </c>
      <c r="K67" s="27">
        <f t="shared" si="1"/>
        <v>0</v>
      </c>
      <c r="L67" s="20"/>
      <c r="M67" s="34"/>
      <c r="N67" s="35">
        <f t="shared" si="2"/>
        <v>0</v>
      </c>
      <c r="O67" s="36" t="e">
        <f t="shared" si="3"/>
        <v>#DIV/0!</v>
      </c>
      <c r="P67" s="20"/>
      <c r="Q67" s="38">
        <f t="shared" si="4"/>
        <v>0</v>
      </c>
      <c r="R67" s="38">
        <f t="shared" si="5"/>
        <v>0</v>
      </c>
      <c r="S67" s="37"/>
      <c r="T67" s="11"/>
      <c r="U67" s="11"/>
      <c r="V67" s="11"/>
      <c r="W67" s="11"/>
      <c r="X67" s="11"/>
      <c r="Y67" s="11"/>
      <c r="Z67" s="11"/>
      <c r="AA67" s="11"/>
    </row>
    <row r="68" spans="1:27" ht="15" customHeight="1">
      <c r="A68" s="14"/>
      <c r="B68" s="6">
        <v>64</v>
      </c>
      <c r="C68" s="7"/>
      <c r="D68" s="20"/>
      <c r="E68" s="21"/>
      <c r="F68" s="21"/>
      <c r="G68" s="22">
        <f t="shared" si="0"/>
        <v>0</v>
      </c>
      <c r="H68" s="23"/>
      <c r="I68" s="24">
        <f>+VLOOKUP($B68,Hoja.Inventario!$A$5:$I$169,8,0)</f>
        <v>0</v>
      </c>
      <c r="J68" s="24">
        <f>+VLOOKUP($B68,Hoja.Inventario!$A$5:$I$169,9,0)</f>
        <v>0</v>
      </c>
      <c r="K68" s="27">
        <f t="shared" si="1"/>
        <v>0</v>
      </c>
      <c r="L68" s="20"/>
      <c r="M68" s="34"/>
      <c r="N68" s="35">
        <f t="shared" si="2"/>
        <v>0</v>
      </c>
      <c r="O68" s="36" t="e">
        <f t="shared" si="3"/>
        <v>#DIV/0!</v>
      </c>
      <c r="P68" s="20"/>
      <c r="Q68" s="38">
        <f t="shared" si="4"/>
        <v>0</v>
      </c>
      <c r="R68" s="38">
        <f t="shared" si="5"/>
        <v>0</v>
      </c>
      <c r="S68" s="37"/>
      <c r="T68" s="11"/>
      <c r="U68" s="11"/>
      <c r="V68" s="11"/>
      <c r="W68" s="11"/>
      <c r="X68" s="11"/>
      <c r="Y68" s="11"/>
      <c r="Z68" s="11"/>
      <c r="AA68" s="11"/>
    </row>
    <row r="69" spans="1:27" ht="15" customHeight="1">
      <c r="A69" s="14"/>
      <c r="B69" s="6">
        <v>65</v>
      </c>
      <c r="C69" s="7"/>
      <c r="D69" s="20"/>
      <c r="E69" s="21"/>
      <c r="F69" s="21"/>
      <c r="G69" s="22">
        <f t="shared" ref="G69:G132" si="6">+E69*F69</f>
        <v>0</v>
      </c>
      <c r="H69" s="23"/>
      <c r="I69" s="24">
        <f>+VLOOKUP($B69,Hoja.Inventario!$A$5:$I$169,8,0)</f>
        <v>0</v>
      </c>
      <c r="J69" s="24">
        <f>+VLOOKUP($B69,Hoja.Inventario!$A$5:$I$169,9,0)</f>
        <v>0</v>
      </c>
      <c r="K69" s="27">
        <f t="shared" ref="K69:K132" si="7">+E69+I69-J69</f>
        <v>0</v>
      </c>
      <c r="L69" s="20"/>
      <c r="M69" s="34"/>
      <c r="N69" s="35">
        <f t="shared" ref="N69:N132" si="8">+M69-F69</f>
        <v>0</v>
      </c>
      <c r="O69" s="36" t="e">
        <f t="shared" ref="O69:O132" si="9">+N69/M69</f>
        <v>#DIV/0!</v>
      </c>
      <c r="P69" s="20"/>
      <c r="Q69" s="38">
        <f t="shared" ref="Q69:Q132" si="10">+K69*F69</f>
        <v>0</v>
      </c>
      <c r="R69" s="38">
        <f t="shared" ref="R69:R132" si="11">+K69*M69</f>
        <v>0</v>
      </c>
      <c r="S69" s="37"/>
      <c r="T69" s="11"/>
      <c r="U69" s="11"/>
      <c r="V69" s="11"/>
      <c r="W69" s="11"/>
      <c r="X69" s="11"/>
      <c r="Y69" s="11"/>
      <c r="Z69" s="11"/>
      <c r="AA69" s="11"/>
    </row>
    <row r="70" spans="1:27" ht="15" customHeight="1">
      <c r="A70" s="14"/>
      <c r="B70" s="6">
        <v>66</v>
      </c>
      <c r="C70" s="7"/>
      <c r="D70" s="20"/>
      <c r="E70" s="21"/>
      <c r="F70" s="21"/>
      <c r="G70" s="22">
        <f t="shared" si="6"/>
        <v>0</v>
      </c>
      <c r="H70" s="23"/>
      <c r="I70" s="24">
        <f>+VLOOKUP($B70,Hoja.Inventario!$A$5:$I$169,8,0)</f>
        <v>0</v>
      </c>
      <c r="J70" s="24">
        <f>+VLOOKUP($B70,Hoja.Inventario!$A$5:$I$169,9,0)</f>
        <v>0</v>
      </c>
      <c r="K70" s="27">
        <f t="shared" si="7"/>
        <v>0</v>
      </c>
      <c r="L70" s="20"/>
      <c r="M70" s="34"/>
      <c r="N70" s="35">
        <f t="shared" si="8"/>
        <v>0</v>
      </c>
      <c r="O70" s="36" t="e">
        <f t="shared" si="9"/>
        <v>#DIV/0!</v>
      </c>
      <c r="P70" s="20"/>
      <c r="Q70" s="38">
        <f t="shared" si="10"/>
        <v>0</v>
      </c>
      <c r="R70" s="38">
        <f t="shared" si="11"/>
        <v>0</v>
      </c>
      <c r="S70" s="37"/>
      <c r="T70" s="11"/>
      <c r="U70" s="11"/>
      <c r="V70" s="11"/>
      <c r="W70" s="11"/>
      <c r="X70" s="11"/>
      <c r="Y70" s="11"/>
      <c r="Z70" s="11"/>
      <c r="AA70" s="11"/>
    </row>
    <row r="71" spans="1:27" ht="15" customHeight="1">
      <c r="A71" s="14"/>
      <c r="B71" s="6">
        <v>67</v>
      </c>
      <c r="C71" s="7"/>
      <c r="D71" s="20"/>
      <c r="E71" s="21"/>
      <c r="F71" s="21"/>
      <c r="G71" s="22">
        <f t="shared" si="6"/>
        <v>0</v>
      </c>
      <c r="H71" s="23"/>
      <c r="I71" s="24">
        <f>+VLOOKUP($B71,Hoja.Inventario!$A$5:$I$169,8,0)</f>
        <v>0</v>
      </c>
      <c r="J71" s="24">
        <f>+VLOOKUP($B71,Hoja.Inventario!$A$5:$I$169,9,0)</f>
        <v>0</v>
      </c>
      <c r="K71" s="27">
        <f t="shared" si="7"/>
        <v>0</v>
      </c>
      <c r="L71" s="20"/>
      <c r="M71" s="34"/>
      <c r="N71" s="35">
        <f t="shared" si="8"/>
        <v>0</v>
      </c>
      <c r="O71" s="36" t="e">
        <f t="shared" si="9"/>
        <v>#DIV/0!</v>
      </c>
      <c r="P71" s="20"/>
      <c r="Q71" s="38">
        <f t="shared" si="10"/>
        <v>0</v>
      </c>
      <c r="R71" s="38">
        <f t="shared" si="11"/>
        <v>0</v>
      </c>
      <c r="S71" s="37"/>
      <c r="T71" s="11"/>
      <c r="U71" s="11"/>
      <c r="V71" s="11"/>
      <c r="W71" s="11"/>
      <c r="X71" s="11"/>
      <c r="Y71" s="11"/>
      <c r="Z71" s="11"/>
      <c r="AA71" s="11"/>
    </row>
    <row r="72" spans="1:27" ht="15" customHeight="1">
      <c r="A72" s="14"/>
      <c r="B72" s="6">
        <v>68</v>
      </c>
      <c r="C72" s="7"/>
      <c r="D72" s="20"/>
      <c r="E72" s="21"/>
      <c r="F72" s="21"/>
      <c r="G72" s="22">
        <f t="shared" si="6"/>
        <v>0</v>
      </c>
      <c r="H72" s="23"/>
      <c r="I72" s="24">
        <f>+VLOOKUP($B72,Hoja.Inventario!$A$5:$I$169,8,0)</f>
        <v>0</v>
      </c>
      <c r="J72" s="24">
        <f>+VLOOKUP($B72,Hoja.Inventario!$A$5:$I$169,9,0)</f>
        <v>0</v>
      </c>
      <c r="K72" s="27">
        <f t="shared" si="7"/>
        <v>0</v>
      </c>
      <c r="L72" s="20"/>
      <c r="M72" s="34"/>
      <c r="N72" s="35">
        <f t="shared" si="8"/>
        <v>0</v>
      </c>
      <c r="O72" s="36" t="e">
        <f t="shared" si="9"/>
        <v>#DIV/0!</v>
      </c>
      <c r="P72" s="20"/>
      <c r="Q72" s="38">
        <f t="shared" si="10"/>
        <v>0</v>
      </c>
      <c r="R72" s="38">
        <f t="shared" si="11"/>
        <v>0</v>
      </c>
      <c r="S72" s="37"/>
      <c r="T72" s="11"/>
      <c r="U72" s="11"/>
      <c r="V72" s="11"/>
      <c r="W72" s="11"/>
      <c r="X72" s="11"/>
      <c r="Y72" s="11"/>
      <c r="Z72" s="11"/>
      <c r="AA72" s="11"/>
    </row>
    <row r="73" spans="1:27" ht="15" customHeight="1">
      <c r="A73" s="14"/>
      <c r="B73" s="6">
        <v>69</v>
      </c>
      <c r="C73" s="7"/>
      <c r="D73" s="20"/>
      <c r="E73" s="21"/>
      <c r="F73" s="21"/>
      <c r="G73" s="22">
        <f t="shared" si="6"/>
        <v>0</v>
      </c>
      <c r="H73" s="23"/>
      <c r="I73" s="24">
        <f>+VLOOKUP($B73,Hoja.Inventario!$A$5:$I$169,8,0)</f>
        <v>0</v>
      </c>
      <c r="J73" s="24">
        <f>+VLOOKUP($B73,Hoja.Inventario!$A$5:$I$169,9,0)</f>
        <v>0</v>
      </c>
      <c r="K73" s="27">
        <f t="shared" si="7"/>
        <v>0</v>
      </c>
      <c r="L73" s="20"/>
      <c r="M73" s="34"/>
      <c r="N73" s="35">
        <f t="shared" si="8"/>
        <v>0</v>
      </c>
      <c r="O73" s="36" t="e">
        <f t="shared" si="9"/>
        <v>#DIV/0!</v>
      </c>
      <c r="P73" s="20"/>
      <c r="Q73" s="38">
        <f t="shared" si="10"/>
        <v>0</v>
      </c>
      <c r="R73" s="38">
        <f t="shared" si="11"/>
        <v>0</v>
      </c>
      <c r="S73" s="37"/>
      <c r="T73" s="11"/>
      <c r="U73" s="11"/>
      <c r="V73" s="11"/>
      <c r="W73" s="11"/>
      <c r="X73" s="11"/>
      <c r="Y73" s="11"/>
      <c r="Z73" s="11"/>
      <c r="AA73" s="11"/>
    </row>
    <row r="74" spans="1:27" ht="15" customHeight="1">
      <c r="A74" s="14"/>
      <c r="B74" s="6">
        <v>70</v>
      </c>
      <c r="C74" s="7"/>
      <c r="D74" s="20"/>
      <c r="E74" s="21"/>
      <c r="F74" s="21"/>
      <c r="G74" s="22">
        <f t="shared" si="6"/>
        <v>0</v>
      </c>
      <c r="H74" s="23"/>
      <c r="I74" s="24">
        <f>+VLOOKUP($B74,Hoja.Inventario!$A$5:$I$169,8,0)</f>
        <v>0</v>
      </c>
      <c r="J74" s="24">
        <f>+VLOOKUP($B74,Hoja.Inventario!$A$5:$I$169,9,0)</f>
        <v>0</v>
      </c>
      <c r="K74" s="27">
        <f t="shared" si="7"/>
        <v>0</v>
      </c>
      <c r="L74" s="20"/>
      <c r="M74" s="34"/>
      <c r="N74" s="35">
        <f t="shared" si="8"/>
        <v>0</v>
      </c>
      <c r="O74" s="36" t="e">
        <f t="shared" si="9"/>
        <v>#DIV/0!</v>
      </c>
      <c r="P74" s="20"/>
      <c r="Q74" s="38">
        <f t="shared" si="10"/>
        <v>0</v>
      </c>
      <c r="R74" s="38">
        <f t="shared" si="11"/>
        <v>0</v>
      </c>
      <c r="S74" s="37"/>
      <c r="T74" s="11"/>
      <c r="U74" s="11"/>
      <c r="V74" s="11"/>
      <c r="W74" s="11"/>
      <c r="X74" s="11"/>
      <c r="Y74" s="11"/>
      <c r="Z74" s="11"/>
      <c r="AA74" s="11"/>
    </row>
    <row r="75" spans="1:27" ht="15" customHeight="1">
      <c r="A75" s="14"/>
      <c r="B75" s="6">
        <v>71</v>
      </c>
      <c r="C75" s="7"/>
      <c r="D75" s="20"/>
      <c r="E75" s="21"/>
      <c r="F75" s="21"/>
      <c r="G75" s="22">
        <f t="shared" si="6"/>
        <v>0</v>
      </c>
      <c r="H75" s="23"/>
      <c r="I75" s="24">
        <f>+VLOOKUP($B75,Hoja.Inventario!$A$5:$I$169,8,0)</f>
        <v>0</v>
      </c>
      <c r="J75" s="24">
        <f>+VLOOKUP($B75,Hoja.Inventario!$A$5:$I$169,9,0)</f>
        <v>0</v>
      </c>
      <c r="K75" s="27">
        <f t="shared" si="7"/>
        <v>0</v>
      </c>
      <c r="L75" s="20"/>
      <c r="M75" s="34"/>
      <c r="N75" s="35">
        <f t="shared" si="8"/>
        <v>0</v>
      </c>
      <c r="O75" s="36" t="e">
        <f t="shared" si="9"/>
        <v>#DIV/0!</v>
      </c>
      <c r="P75" s="20"/>
      <c r="Q75" s="38">
        <f t="shared" si="10"/>
        <v>0</v>
      </c>
      <c r="R75" s="38">
        <f t="shared" si="11"/>
        <v>0</v>
      </c>
      <c r="S75" s="37"/>
      <c r="T75" s="11"/>
      <c r="U75" s="11"/>
      <c r="V75" s="11"/>
      <c r="W75" s="11"/>
      <c r="X75" s="11"/>
      <c r="Y75" s="11"/>
      <c r="Z75" s="11"/>
      <c r="AA75" s="11"/>
    </row>
    <row r="76" spans="1:27" ht="15" customHeight="1">
      <c r="A76" s="14"/>
      <c r="B76" s="6">
        <v>72</v>
      </c>
      <c r="C76" s="7"/>
      <c r="D76" s="20"/>
      <c r="E76" s="21"/>
      <c r="F76" s="21"/>
      <c r="G76" s="22">
        <f t="shared" si="6"/>
        <v>0</v>
      </c>
      <c r="H76" s="23"/>
      <c r="I76" s="24">
        <f>+VLOOKUP($B76,Hoja.Inventario!$A$5:$I$169,8,0)</f>
        <v>0</v>
      </c>
      <c r="J76" s="24">
        <f>+VLOOKUP($B76,Hoja.Inventario!$A$5:$I$169,9,0)</f>
        <v>0</v>
      </c>
      <c r="K76" s="27">
        <f t="shared" si="7"/>
        <v>0</v>
      </c>
      <c r="L76" s="20"/>
      <c r="M76" s="34"/>
      <c r="N76" s="35">
        <f t="shared" si="8"/>
        <v>0</v>
      </c>
      <c r="O76" s="36" t="e">
        <f t="shared" si="9"/>
        <v>#DIV/0!</v>
      </c>
      <c r="P76" s="20"/>
      <c r="Q76" s="38">
        <f t="shared" si="10"/>
        <v>0</v>
      </c>
      <c r="R76" s="38">
        <f t="shared" si="11"/>
        <v>0</v>
      </c>
      <c r="S76" s="37"/>
      <c r="T76" s="11"/>
      <c r="U76" s="11"/>
      <c r="V76" s="11"/>
      <c r="W76" s="11"/>
      <c r="X76" s="11"/>
      <c r="Y76" s="11"/>
      <c r="Z76" s="11"/>
      <c r="AA76" s="11"/>
    </row>
    <row r="77" spans="1:27" ht="15" customHeight="1">
      <c r="A77" s="14"/>
      <c r="B77" s="6">
        <v>73</v>
      </c>
      <c r="C77" s="7"/>
      <c r="D77" s="20"/>
      <c r="E77" s="21"/>
      <c r="F77" s="21"/>
      <c r="G77" s="22">
        <f t="shared" si="6"/>
        <v>0</v>
      </c>
      <c r="H77" s="23"/>
      <c r="I77" s="24">
        <f>+VLOOKUP($B77,Hoja.Inventario!$A$5:$I$169,8,0)</f>
        <v>0</v>
      </c>
      <c r="J77" s="24">
        <f>+VLOOKUP($B77,Hoja.Inventario!$A$5:$I$169,9,0)</f>
        <v>0</v>
      </c>
      <c r="K77" s="27">
        <f t="shared" si="7"/>
        <v>0</v>
      </c>
      <c r="L77" s="20"/>
      <c r="M77" s="34"/>
      <c r="N77" s="35">
        <f t="shared" si="8"/>
        <v>0</v>
      </c>
      <c r="O77" s="36" t="e">
        <f t="shared" si="9"/>
        <v>#DIV/0!</v>
      </c>
      <c r="P77" s="20"/>
      <c r="Q77" s="38">
        <f t="shared" si="10"/>
        <v>0</v>
      </c>
      <c r="R77" s="38">
        <f t="shared" si="11"/>
        <v>0</v>
      </c>
      <c r="S77" s="37"/>
      <c r="T77" s="11"/>
      <c r="U77" s="11"/>
      <c r="V77" s="11"/>
      <c r="W77" s="11"/>
      <c r="X77" s="11"/>
      <c r="Y77" s="11"/>
      <c r="Z77" s="11"/>
      <c r="AA77" s="11"/>
    </row>
    <row r="78" spans="1:27" ht="15" customHeight="1">
      <c r="A78" s="14"/>
      <c r="B78" s="6">
        <v>74</v>
      </c>
      <c r="C78" s="7"/>
      <c r="D78" s="20"/>
      <c r="E78" s="21"/>
      <c r="F78" s="21"/>
      <c r="G78" s="22">
        <f t="shared" si="6"/>
        <v>0</v>
      </c>
      <c r="H78" s="23"/>
      <c r="I78" s="24">
        <f>+VLOOKUP($B78,Hoja.Inventario!$A$5:$I$169,8,0)</f>
        <v>0</v>
      </c>
      <c r="J78" s="24">
        <f>+VLOOKUP($B78,Hoja.Inventario!$A$5:$I$169,9,0)</f>
        <v>0</v>
      </c>
      <c r="K78" s="27">
        <f t="shared" si="7"/>
        <v>0</v>
      </c>
      <c r="L78" s="20"/>
      <c r="M78" s="34"/>
      <c r="N78" s="35">
        <f t="shared" si="8"/>
        <v>0</v>
      </c>
      <c r="O78" s="36" t="e">
        <f t="shared" si="9"/>
        <v>#DIV/0!</v>
      </c>
      <c r="P78" s="20"/>
      <c r="Q78" s="38">
        <f t="shared" si="10"/>
        <v>0</v>
      </c>
      <c r="R78" s="38">
        <f t="shared" si="11"/>
        <v>0</v>
      </c>
      <c r="S78" s="37"/>
      <c r="T78" s="11"/>
      <c r="U78" s="11"/>
      <c r="V78" s="11"/>
      <c r="W78" s="11"/>
      <c r="X78" s="11"/>
      <c r="Y78" s="11"/>
      <c r="Z78" s="11"/>
      <c r="AA78" s="11"/>
    </row>
    <row r="79" spans="1:27" ht="15" customHeight="1">
      <c r="A79" s="14"/>
      <c r="B79" s="6">
        <v>75</v>
      </c>
      <c r="C79" s="7"/>
      <c r="D79" s="20"/>
      <c r="E79" s="21"/>
      <c r="F79" s="21"/>
      <c r="G79" s="22">
        <f t="shared" si="6"/>
        <v>0</v>
      </c>
      <c r="H79" s="23"/>
      <c r="I79" s="24">
        <f>+VLOOKUP($B79,Hoja.Inventario!$A$5:$I$169,8,0)</f>
        <v>0</v>
      </c>
      <c r="J79" s="24">
        <f>+VLOOKUP($B79,Hoja.Inventario!$A$5:$I$169,9,0)</f>
        <v>0</v>
      </c>
      <c r="K79" s="27">
        <f t="shared" si="7"/>
        <v>0</v>
      </c>
      <c r="L79" s="20"/>
      <c r="M79" s="34"/>
      <c r="N79" s="35">
        <f t="shared" si="8"/>
        <v>0</v>
      </c>
      <c r="O79" s="36" t="e">
        <f t="shared" si="9"/>
        <v>#DIV/0!</v>
      </c>
      <c r="P79" s="20"/>
      <c r="Q79" s="38">
        <f t="shared" si="10"/>
        <v>0</v>
      </c>
      <c r="R79" s="38">
        <f t="shared" si="11"/>
        <v>0</v>
      </c>
      <c r="S79" s="37"/>
      <c r="T79" s="11"/>
      <c r="U79" s="11"/>
      <c r="V79" s="11"/>
      <c r="W79" s="11"/>
      <c r="X79" s="11"/>
      <c r="Y79" s="11"/>
      <c r="Z79" s="11"/>
      <c r="AA79" s="11"/>
    </row>
    <row r="80" spans="1:27" ht="15" customHeight="1">
      <c r="A80" s="14"/>
      <c r="B80" s="6">
        <v>76</v>
      </c>
      <c r="C80" s="7"/>
      <c r="D80" s="20"/>
      <c r="E80" s="21"/>
      <c r="F80" s="21"/>
      <c r="G80" s="22">
        <f t="shared" si="6"/>
        <v>0</v>
      </c>
      <c r="H80" s="23"/>
      <c r="I80" s="24">
        <f>+VLOOKUP($B80,Hoja.Inventario!$A$5:$I$169,8,0)</f>
        <v>0</v>
      </c>
      <c r="J80" s="24">
        <f>+VLOOKUP($B80,Hoja.Inventario!$A$5:$I$169,9,0)</f>
        <v>0</v>
      </c>
      <c r="K80" s="27">
        <f t="shared" si="7"/>
        <v>0</v>
      </c>
      <c r="L80" s="20"/>
      <c r="M80" s="34"/>
      <c r="N80" s="35">
        <f t="shared" si="8"/>
        <v>0</v>
      </c>
      <c r="O80" s="36" t="e">
        <f t="shared" si="9"/>
        <v>#DIV/0!</v>
      </c>
      <c r="P80" s="20"/>
      <c r="Q80" s="38">
        <f t="shared" si="10"/>
        <v>0</v>
      </c>
      <c r="R80" s="38">
        <f t="shared" si="11"/>
        <v>0</v>
      </c>
      <c r="S80" s="37"/>
      <c r="T80" s="11"/>
      <c r="U80" s="11"/>
      <c r="V80" s="11"/>
      <c r="W80" s="11"/>
      <c r="X80" s="11"/>
      <c r="Y80" s="11"/>
      <c r="Z80" s="11"/>
      <c r="AA80" s="11"/>
    </row>
    <row r="81" spans="1:27" ht="15" customHeight="1">
      <c r="A81" s="14"/>
      <c r="B81" s="6">
        <v>77</v>
      </c>
      <c r="C81" s="7"/>
      <c r="D81" s="20"/>
      <c r="E81" s="21"/>
      <c r="F81" s="21"/>
      <c r="G81" s="22">
        <f t="shared" si="6"/>
        <v>0</v>
      </c>
      <c r="H81" s="23"/>
      <c r="I81" s="24">
        <f>+VLOOKUP($B81,Hoja.Inventario!$A$5:$I$169,8,0)</f>
        <v>0</v>
      </c>
      <c r="J81" s="24">
        <f>+VLOOKUP($B81,Hoja.Inventario!$A$5:$I$169,9,0)</f>
        <v>0</v>
      </c>
      <c r="K81" s="27">
        <f t="shared" si="7"/>
        <v>0</v>
      </c>
      <c r="L81" s="20"/>
      <c r="M81" s="34"/>
      <c r="N81" s="35">
        <f t="shared" si="8"/>
        <v>0</v>
      </c>
      <c r="O81" s="36" t="e">
        <f t="shared" si="9"/>
        <v>#DIV/0!</v>
      </c>
      <c r="P81" s="20"/>
      <c r="Q81" s="38">
        <f t="shared" si="10"/>
        <v>0</v>
      </c>
      <c r="R81" s="38">
        <f t="shared" si="11"/>
        <v>0</v>
      </c>
      <c r="S81" s="37"/>
      <c r="T81" s="11"/>
      <c r="U81" s="11"/>
      <c r="V81" s="11"/>
      <c r="W81" s="11"/>
      <c r="X81" s="11"/>
      <c r="Y81" s="11"/>
      <c r="Z81" s="11"/>
      <c r="AA81" s="11"/>
    </row>
    <row r="82" spans="1:27" ht="15" customHeight="1">
      <c r="A82" s="14"/>
      <c r="B82" s="6">
        <v>78</v>
      </c>
      <c r="C82" s="7"/>
      <c r="D82" s="20"/>
      <c r="E82" s="21"/>
      <c r="F82" s="21"/>
      <c r="G82" s="22">
        <f t="shared" si="6"/>
        <v>0</v>
      </c>
      <c r="H82" s="23"/>
      <c r="I82" s="24">
        <f>+VLOOKUP($B82,Hoja.Inventario!$A$5:$I$169,8,0)</f>
        <v>0</v>
      </c>
      <c r="J82" s="24">
        <f>+VLOOKUP($B82,Hoja.Inventario!$A$5:$I$169,9,0)</f>
        <v>0</v>
      </c>
      <c r="K82" s="27">
        <f t="shared" si="7"/>
        <v>0</v>
      </c>
      <c r="L82" s="20"/>
      <c r="M82" s="34"/>
      <c r="N82" s="35">
        <f t="shared" si="8"/>
        <v>0</v>
      </c>
      <c r="O82" s="36" t="e">
        <f t="shared" si="9"/>
        <v>#DIV/0!</v>
      </c>
      <c r="P82" s="20"/>
      <c r="Q82" s="38">
        <f t="shared" si="10"/>
        <v>0</v>
      </c>
      <c r="R82" s="38">
        <f t="shared" si="11"/>
        <v>0</v>
      </c>
      <c r="S82" s="37"/>
      <c r="T82" s="11"/>
      <c r="U82" s="11"/>
      <c r="V82" s="11"/>
      <c r="W82" s="11"/>
      <c r="X82" s="11"/>
      <c r="Y82" s="11"/>
      <c r="Z82" s="11"/>
      <c r="AA82" s="11"/>
    </row>
    <row r="83" spans="1:27" ht="15" customHeight="1">
      <c r="A83" s="14"/>
      <c r="B83" s="6">
        <v>79</v>
      </c>
      <c r="C83" s="7"/>
      <c r="D83" s="20"/>
      <c r="E83" s="21"/>
      <c r="F83" s="21"/>
      <c r="G83" s="22">
        <f t="shared" si="6"/>
        <v>0</v>
      </c>
      <c r="H83" s="23"/>
      <c r="I83" s="24">
        <f>+VLOOKUP($B83,Hoja.Inventario!$A$5:$I$169,8,0)</f>
        <v>0</v>
      </c>
      <c r="J83" s="24">
        <f>+VLOOKUP($B83,Hoja.Inventario!$A$5:$I$169,9,0)</f>
        <v>0</v>
      </c>
      <c r="K83" s="27">
        <f t="shared" si="7"/>
        <v>0</v>
      </c>
      <c r="L83" s="20"/>
      <c r="M83" s="34"/>
      <c r="N83" s="35">
        <f t="shared" si="8"/>
        <v>0</v>
      </c>
      <c r="O83" s="36" t="e">
        <f t="shared" si="9"/>
        <v>#DIV/0!</v>
      </c>
      <c r="P83" s="20"/>
      <c r="Q83" s="38">
        <f t="shared" si="10"/>
        <v>0</v>
      </c>
      <c r="R83" s="38">
        <f t="shared" si="11"/>
        <v>0</v>
      </c>
      <c r="S83" s="37"/>
      <c r="T83" s="11"/>
      <c r="U83" s="11"/>
      <c r="V83" s="11"/>
      <c r="W83" s="11"/>
      <c r="X83" s="11"/>
      <c r="Y83" s="11"/>
      <c r="Z83" s="11"/>
      <c r="AA83" s="11"/>
    </row>
    <row r="84" spans="1:27" ht="15" customHeight="1">
      <c r="A84" s="14"/>
      <c r="B84" s="6">
        <v>80</v>
      </c>
      <c r="C84" s="7"/>
      <c r="D84" s="20"/>
      <c r="E84" s="21"/>
      <c r="F84" s="21"/>
      <c r="G84" s="22">
        <f t="shared" si="6"/>
        <v>0</v>
      </c>
      <c r="H84" s="23"/>
      <c r="I84" s="24">
        <f>+VLOOKUP($B84,Hoja.Inventario!$A$5:$I$169,8,0)</f>
        <v>0</v>
      </c>
      <c r="J84" s="24">
        <f>+VLOOKUP($B84,Hoja.Inventario!$A$5:$I$169,9,0)</f>
        <v>0</v>
      </c>
      <c r="K84" s="27">
        <f t="shared" si="7"/>
        <v>0</v>
      </c>
      <c r="L84" s="20"/>
      <c r="M84" s="34"/>
      <c r="N84" s="35">
        <f t="shared" si="8"/>
        <v>0</v>
      </c>
      <c r="O84" s="36" t="e">
        <f t="shared" si="9"/>
        <v>#DIV/0!</v>
      </c>
      <c r="P84" s="20"/>
      <c r="Q84" s="38">
        <f t="shared" si="10"/>
        <v>0</v>
      </c>
      <c r="R84" s="38">
        <f t="shared" si="11"/>
        <v>0</v>
      </c>
      <c r="S84" s="37"/>
      <c r="T84" s="11"/>
      <c r="U84" s="11"/>
      <c r="V84" s="11"/>
      <c r="W84" s="11"/>
      <c r="X84" s="11"/>
      <c r="Y84" s="11"/>
      <c r="Z84" s="11"/>
      <c r="AA84" s="11"/>
    </row>
    <row r="85" spans="1:27" ht="15" customHeight="1">
      <c r="A85" s="14"/>
      <c r="B85" s="6">
        <v>81</v>
      </c>
      <c r="C85" s="7"/>
      <c r="D85" s="20"/>
      <c r="E85" s="21"/>
      <c r="F85" s="21"/>
      <c r="G85" s="22">
        <f t="shared" si="6"/>
        <v>0</v>
      </c>
      <c r="H85" s="23"/>
      <c r="I85" s="24">
        <f>+VLOOKUP($B85,Hoja.Inventario!$A$5:$I$169,8,0)</f>
        <v>0</v>
      </c>
      <c r="J85" s="24">
        <f>+VLOOKUP($B85,Hoja.Inventario!$A$5:$I$169,9,0)</f>
        <v>0</v>
      </c>
      <c r="K85" s="27">
        <f t="shared" si="7"/>
        <v>0</v>
      </c>
      <c r="L85" s="20"/>
      <c r="M85" s="34"/>
      <c r="N85" s="35">
        <f t="shared" si="8"/>
        <v>0</v>
      </c>
      <c r="O85" s="36" t="e">
        <f t="shared" si="9"/>
        <v>#DIV/0!</v>
      </c>
      <c r="P85" s="20"/>
      <c r="Q85" s="38">
        <f t="shared" si="10"/>
        <v>0</v>
      </c>
      <c r="R85" s="38">
        <f t="shared" si="11"/>
        <v>0</v>
      </c>
      <c r="S85" s="37"/>
      <c r="T85" s="11"/>
      <c r="U85" s="11"/>
      <c r="V85" s="11"/>
      <c r="W85" s="11"/>
      <c r="X85" s="11"/>
      <c r="Y85" s="11"/>
      <c r="Z85" s="11"/>
      <c r="AA85" s="11"/>
    </row>
    <row r="86" spans="1:27" ht="15" customHeight="1">
      <c r="A86" s="14"/>
      <c r="B86" s="6">
        <v>82</v>
      </c>
      <c r="C86" s="7"/>
      <c r="D86" s="20"/>
      <c r="E86" s="21"/>
      <c r="F86" s="21"/>
      <c r="G86" s="22">
        <f t="shared" si="6"/>
        <v>0</v>
      </c>
      <c r="H86" s="23"/>
      <c r="I86" s="24">
        <f>+VLOOKUP($B86,Hoja.Inventario!$A$5:$I$169,8,0)</f>
        <v>0</v>
      </c>
      <c r="J86" s="24">
        <f>+VLOOKUP($B86,Hoja.Inventario!$A$5:$I$169,9,0)</f>
        <v>0</v>
      </c>
      <c r="K86" s="27">
        <f t="shared" si="7"/>
        <v>0</v>
      </c>
      <c r="L86" s="20"/>
      <c r="M86" s="34"/>
      <c r="N86" s="35">
        <f t="shared" si="8"/>
        <v>0</v>
      </c>
      <c r="O86" s="36" t="e">
        <f t="shared" si="9"/>
        <v>#DIV/0!</v>
      </c>
      <c r="P86" s="20"/>
      <c r="Q86" s="38">
        <f t="shared" si="10"/>
        <v>0</v>
      </c>
      <c r="R86" s="38">
        <f t="shared" si="11"/>
        <v>0</v>
      </c>
      <c r="S86" s="37"/>
      <c r="T86" s="11"/>
      <c r="U86" s="11"/>
      <c r="V86" s="11"/>
      <c r="W86" s="11"/>
      <c r="X86" s="11"/>
      <c r="Y86" s="11"/>
      <c r="Z86" s="11"/>
      <c r="AA86" s="11"/>
    </row>
    <row r="87" spans="1:27" ht="15" customHeight="1">
      <c r="A87" s="14"/>
      <c r="B87" s="6">
        <v>83</v>
      </c>
      <c r="C87" s="7"/>
      <c r="D87" s="20"/>
      <c r="E87" s="21"/>
      <c r="F87" s="21"/>
      <c r="G87" s="22">
        <f t="shared" si="6"/>
        <v>0</v>
      </c>
      <c r="H87" s="23"/>
      <c r="I87" s="24">
        <f>+VLOOKUP($B87,Hoja.Inventario!$A$5:$I$169,8,0)</f>
        <v>0</v>
      </c>
      <c r="J87" s="24">
        <f>+VLOOKUP($B87,Hoja.Inventario!$A$5:$I$169,9,0)</f>
        <v>0</v>
      </c>
      <c r="K87" s="27">
        <f t="shared" si="7"/>
        <v>0</v>
      </c>
      <c r="L87" s="20"/>
      <c r="M87" s="34"/>
      <c r="N87" s="35">
        <f t="shared" si="8"/>
        <v>0</v>
      </c>
      <c r="O87" s="36" t="e">
        <f t="shared" si="9"/>
        <v>#DIV/0!</v>
      </c>
      <c r="P87" s="20"/>
      <c r="Q87" s="38">
        <f t="shared" si="10"/>
        <v>0</v>
      </c>
      <c r="R87" s="38">
        <f t="shared" si="11"/>
        <v>0</v>
      </c>
      <c r="S87" s="37"/>
      <c r="T87" s="11"/>
      <c r="U87" s="11"/>
      <c r="V87" s="11"/>
      <c r="W87" s="11"/>
      <c r="X87" s="11"/>
      <c r="Y87" s="11"/>
      <c r="Z87" s="11"/>
      <c r="AA87" s="11"/>
    </row>
    <row r="88" spans="1:27" ht="15" customHeight="1">
      <c r="A88" s="14"/>
      <c r="B88" s="6">
        <v>84</v>
      </c>
      <c r="C88" s="7"/>
      <c r="D88" s="20"/>
      <c r="E88" s="21"/>
      <c r="F88" s="21"/>
      <c r="G88" s="22">
        <f t="shared" si="6"/>
        <v>0</v>
      </c>
      <c r="H88" s="23"/>
      <c r="I88" s="24">
        <f>+VLOOKUP($B88,Hoja.Inventario!$A$5:$I$169,8,0)</f>
        <v>0</v>
      </c>
      <c r="J88" s="24">
        <f>+VLOOKUP($B88,Hoja.Inventario!$A$5:$I$169,9,0)</f>
        <v>0</v>
      </c>
      <c r="K88" s="27">
        <f t="shared" si="7"/>
        <v>0</v>
      </c>
      <c r="L88" s="20"/>
      <c r="M88" s="34"/>
      <c r="N88" s="35">
        <f t="shared" si="8"/>
        <v>0</v>
      </c>
      <c r="O88" s="36" t="e">
        <f t="shared" si="9"/>
        <v>#DIV/0!</v>
      </c>
      <c r="P88" s="20"/>
      <c r="Q88" s="38">
        <f t="shared" si="10"/>
        <v>0</v>
      </c>
      <c r="R88" s="38">
        <f t="shared" si="11"/>
        <v>0</v>
      </c>
      <c r="S88" s="37"/>
      <c r="T88" s="11"/>
      <c r="U88" s="11"/>
      <c r="V88" s="11"/>
      <c r="W88" s="11"/>
      <c r="X88" s="11"/>
      <c r="Y88" s="11"/>
      <c r="Z88" s="11"/>
      <c r="AA88" s="11"/>
    </row>
    <row r="89" spans="1:27" ht="15" customHeight="1">
      <c r="A89" s="14"/>
      <c r="B89" s="6">
        <v>85</v>
      </c>
      <c r="C89" s="7"/>
      <c r="D89" s="20"/>
      <c r="E89" s="21"/>
      <c r="F89" s="21"/>
      <c r="G89" s="22">
        <f t="shared" si="6"/>
        <v>0</v>
      </c>
      <c r="H89" s="23"/>
      <c r="I89" s="24">
        <f>+VLOOKUP($B89,Hoja.Inventario!$A$5:$I$169,8,0)</f>
        <v>0</v>
      </c>
      <c r="J89" s="24">
        <f>+VLOOKUP($B89,Hoja.Inventario!$A$5:$I$169,9,0)</f>
        <v>0</v>
      </c>
      <c r="K89" s="27">
        <f t="shared" si="7"/>
        <v>0</v>
      </c>
      <c r="L89" s="20"/>
      <c r="M89" s="34"/>
      <c r="N89" s="35">
        <f t="shared" si="8"/>
        <v>0</v>
      </c>
      <c r="O89" s="36" t="e">
        <f t="shared" si="9"/>
        <v>#DIV/0!</v>
      </c>
      <c r="P89" s="20"/>
      <c r="Q89" s="38">
        <f t="shared" si="10"/>
        <v>0</v>
      </c>
      <c r="R89" s="38">
        <f t="shared" si="11"/>
        <v>0</v>
      </c>
      <c r="S89" s="37"/>
      <c r="T89" s="11"/>
      <c r="U89" s="11"/>
      <c r="V89" s="11"/>
      <c r="W89" s="11"/>
      <c r="X89" s="11"/>
      <c r="Y89" s="11"/>
      <c r="Z89" s="11"/>
      <c r="AA89" s="11"/>
    </row>
    <row r="90" spans="1:27" ht="15" customHeight="1">
      <c r="A90" s="14"/>
      <c r="B90" s="6">
        <v>86</v>
      </c>
      <c r="C90" s="7"/>
      <c r="D90" s="20"/>
      <c r="E90" s="21"/>
      <c r="F90" s="21"/>
      <c r="G90" s="22">
        <f t="shared" si="6"/>
        <v>0</v>
      </c>
      <c r="H90" s="23"/>
      <c r="I90" s="24">
        <f>+VLOOKUP($B90,Hoja.Inventario!$A$5:$I$169,8,0)</f>
        <v>0</v>
      </c>
      <c r="J90" s="24">
        <f>+VLOOKUP($B90,Hoja.Inventario!$A$5:$I$169,9,0)</f>
        <v>0</v>
      </c>
      <c r="K90" s="27">
        <f t="shared" si="7"/>
        <v>0</v>
      </c>
      <c r="L90" s="20"/>
      <c r="M90" s="34"/>
      <c r="N90" s="35">
        <f t="shared" si="8"/>
        <v>0</v>
      </c>
      <c r="O90" s="36" t="e">
        <f t="shared" si="9"/>
        <v>#DIV/0!</v>
      </c>
      <c r="P90" s="20"/>
      <c r="Q90" s="38">
        <f t="shared" si="10"/>
        <v>0</v>
      </c>
      <c r="R90" s="38">
        <f t="shared" si="11"/>
        <v>0</v>
      </c>
      <c r="S90" s="37"/>
      <c r="T90" s="11"/>
      <c r="U90" s="11"/>
      <c r="V90" s="11"/>
      <c r="W90" s="11"/>
      <c r="X90" s="11"/>
      <c r="Y90" s="11"/>
      <c r="Z90" s="11"/>
      <c r="AA90" s="11"/>
    </row>
    <row r="91" spans="1:27" ht="15" customHeight="1">
      <c r="A91" s="14"/>
      <c r="B91" s="6">
        <v>87</v>
      </c>
      <c r="C91" s="7"/>
      <c r="D91" s="20"/>
      <c r="E91" s="21"/>
      <c r="F91" s="21"/>
      <c r="G91" s="22">
        <f t="shared" si="6"/>
        <v>0</v>
      </c>
      <c r="H91" s="23"/>
      <c r="I91" s="24">
        <f>+VLOOKUP($B91,Hoja.Inventario!$A$5:$I$169,8,0)</f>
        <v>0</v>
      </c>
      <c r="J91" s="24">
        <f>+VLOOKUP($B91,Hoja.Inventario!$A$5:$I$169,9,0)</f>
        <v>0</v>
      </c>
      <c r="K91" s="27">
        <f t="shared" si="7"/>
        <v>0</v>
      </c>
      <c r="L91" s="20"/>
      <c r="M91" s="34"/>
      <c r="N91" s="35">
        <f t="shared" si="8"/>
        <v>0</v>
      </c>
      <c r="O91" s="36" t="e">
        <f t="shared" si="9"/>
        <v>#DIV/0!</v>
      </c>
      <c r="P91" s="20"/>
      <c r="Q91" s="38">
        <f t="shared" si="10"/>
        <v>0</v>
      </c>
      <c r="R91" s="38">
        <f t="shared" si="11"/>
        <v>0</v>
      </c>
      <c r="S91" s="37"/>
      <c r="T91" s="11"/>
      <c r="U91" s="11"/>
      <c r="V91" s="11"/>
      <c r="W91" s="11"/>
      <c r="X91" s="11"/>
      <c r="Y91" s="11"/>
      <c r="Z91" s="11"/>
      <c r="AA91" s="11"/>
    </row>
    <row r="92" spans="1:27" ht="15" customHeight="1">
      <c r="A92" s="14"/>
      <c r="B92" s="6">
        <v>88</v>
      </c>
      <c r="C92" s="7"/>
      <c r="D92" s="20"/>
      <c r="E92" s="21"/>
      <c r="F92" s="21"/>
      <c r="G92" s="22">
        <f t="shared" si="6"/>
        <v>0</v>
      </c>
      <c r="H92" s="23"/>
      <c r="I92" s="24">
        <f>+VLOOKUP($B92,Hoja.Inventario!$A$5:$I$169,8,0)</f>
        <v>0</v>
      </c>
      <c r="J92" s="24">
        <f>+VLOOKUP($B92,Hoja.Inventario!$A$5:$I$169,9,0)</f>
        <v>0</v>
      </c>
      <c r="K92" s="27">
        <f t="shared" si="7"/>
        <v>0</v>
      </c>
      <c r="L92" s="20"/>
      <c r="M92" s="34"/>
      <c r="N92" s="35">
        <f t="shared" si="8"/>
        <v>0</v>
      </c>
      <c r="O92" s="36" t="e">
        <f t="shared" si="9"/>
        <v>#DIV/0!</v>
      </c>
      <c r="P92" s="20"/>
      <c r="Q92" s="38">
        <f t="shared" si="10"/>
        <v>0</v>
      </c>
      <c r="R92" s="38">
        <f t="shared" si="11"/>
        <v>0</v>
      </c>
      <c r="S92" s="37"/>
      <c r="T92" s="11"/>
      <c r="U92" s="11"/>
      <c r="V92" s="11"/>
      <c r="W92" s="11"/>
      <c r="X92" s="11"/>
      <c r="Y92" s="11"/>
      <c r="Z92" s="11"/>
      <c r="AA92" s="11"/>
    </row>
    <row r="93" spans="1:27" ht="15" customHeight="1">
      <c r="A93" s="14"/>
      <c r="B93" s="6">
        <v>89</v>
      </c>
      <c r="C93" s="7"/>
      <c r="D93" s="20"/>
      <c r="E93" s="21"/>
      <c r="F93" s="21"/>
      <c r="G93" s="22">
        <f t="shared" si="6"/>
        <v>0</v>
      </c>
      <c r="H93" s="23"/>
      <c r="I93" s="24">
        <f>+VLOOKUP($B93,Hoja.Inventario!$A$5:$I$169,8,0)</f>
        <v>0</v>
      </c>
      <c r="J93" s="24">
        <f>+VLOOKUP($B93,Hoja.Inventario!$A$5:$I$169,9,0)</f>
        <v>0</v>
      </c>
      <c r="K93" s="27">
        <f t="shared" si="7"/>
        <v>0</v>
      </c>
      <c r="L93" s="20"/>
      <c r="M93" s="34"/>
      <c r="N93" s="35">
        <f t="shared" si="8"/>
        <v>0</v>
      </c>
      <c r="O93" s="36" t="e">
        <f t="shared" si="9"/>
        <v>#DIV/0!</v>
      </c>
      <c r="P93" s="20"/>
      <c r="Q93" s="38">
        <f t="shared" si="10"/>
        <v>0</v>
      </c>
      <c r="R93" s="38">
        <f t="shared" si="11"/>
        <v>0</v>
      </c>
      <c r="S93" s="37"/>
      <c r="T93" s="11"/>
      <c r="U93" s="11"/>
      <c r="V93" s="11"/>
      <c r="W93" s="11"/>
      <c r="X93" s="11"/>
      <c r="Y93" s="11"/>
      <c r="Z93" s="11"/>
      <c r="AA93" s="11"/>
    </row>
    <row r="94" spans="1:27" ht="15" customHeight="1">
      <c r="A94" s="14"/>
      <c r="B94" s="6">
        <v>90</v>
      </c>
      <c r="C94" s="7"/>
      <c r="D94" s="20"/>
      <c r="E94" s="21"/>
      <c r="F94" s="21"/>
      <c r="G94" s="22">
        <f t="shared" si="6"/>
        <v>0</v>
      </c>
      <c r="H94" s="23"/>
      <c r="I94" s="24">
        <f>+VLOOKUP($B94,Hoja.Inventario!$A$5:$I$169,8,0)</f>
        <v>0</v>
      </c>
      <c r="J94" s="24">
        <f>+VLOOKUP($B94,Hoja.Inventario!$A$5:$I$169,9,0)</f>
        <v>0</v>
      </c>
      <c r="K94" s="27">
        <f t="shared" si="7"/>
        <v>0</v>
      </c>
      <c r="L94" s="20"/>
      <c r="M94" s="34"/>
      <c r="N94" s="35">
        <f t="shared" si="8"/>
        <v>0</v>
      </c>
      <c r="O94" s="36" t="e">
        <f t="shared" si="9"/>
        <v>#DIV/0!</v>
      </c>
      <c r="P94" s="20"/>
      <c r="Q94" s="38">
        <f t="shared" si="10"/>
        <v>0</v>
      </c>
      <c r="R94" s="38">
        <f t="shared" si="11"/>
        <v>0</v>
      </c>
      <c r="S94" s="37"/>
      <c r="T94" s="11"/>
      <c r="U94" s="11"/>
      <c r="V94" s="11"/>
      <c r="W94" s="11"/>
      <c r="X94" s="11"/>
      <c r="Y94" s="11"/>
      <c r="Z94" s="11"/>
      <c r="AA94" s="11"/>
    </row>
    <row r="95" spans="1:27" ht="15" customHeight="1">
      <c r="A95" s="14"/>
      <c r="B95" s="6">
        <v>91</v>
      </c>
      <c r="C95" s="7"/>
      <c r="D95" s="20"/>
      <c r="E95" s="21"/>
      <c r="F95" s="21"/>
      <c r="G95" s="22">
        <f t="shared" si="6"/>
        <v>0</v>
      </c>
      <c r="H95" s="23"/>
      <c r="I95" s="24">
        <f>+VLOOKUP($B95,Hoja.Inventario!$A$5:$I$169,8,0)</f>
        <v>0</v>
      </c>
      <c r="J95" s="24">
        <f>+VLOOKUP($B95,Hoja.Inventario!$A$5:$I$169,9,0)</f>
        <v>0</v>
      </c>
      <c r="K95" s="27">
        <f t="shared" si="7"/>
        <v>0</v>
      </c>
      <c r="L95" s="20"/>
      <c r="M95" s="34"/>
      <c r="N95" s="35">
        <f t="shared" si="8"/>
        <v>0</v>
      </c>
      <c r="O95" s="36" t="e">
        <f t="shared" si="9"/>
        <v>#DIV/0!</v>
      </c>
      <c r="P95" s="20"/>
      <c r="Q95" s="38">
        <f t="shared" si="10"/>
        <v>0</v>
      </c>
      <c r="R95" s="38">
        <f t="shared" si="11"/>
        <v>0</v>
      </c>
      <c r="S95" s="37"/>
      <c r="T95" s="11"/>
      <c r="U95" s="11"/>
      <c r="V95" s="11"/>
      <c r="W95" s="11"/>
      <c r="X95" s="11"/>
      <c r="Y95" s="11"/>
      <c r="Z95" s="11"/>
      <c r="AA95" s="11"/>
    </row>
    <row r="96" spans="1:27" ht="15" customHeight="1">
      <c r="A96" s="14"/>
      <c r="B96" s="6">
        <v>92</v>
      </c>
      <c r="C96" s="7"/>
      <c r="D96" s="20"/>
      <c r="E96" s="21"/>
      <c r="F96" s="21"/>
      <c r="G96" s="22">
        <f t="shared" si="6"/>
        <v>0</v>
      </c>
      <c r="H96" s="23"/>
      <c r="I96" s="24">
        <f>+VLOOKUP($B96,Hoja.Inventario!$A$5:$I$169,8,0)</f>
        <v>0</v>
      </c>
      <c r="J96" s="24">
        <f>+VLOOKUP($B96,Hoja.Inventario!$A$5:$I$169,9,0)</f>
        <v>0</v>
      </c>
      <c r="K96" s="27">
        <f t="shared" si="7"/>
        <v>0</v>
      </c>
      <c r="L96" s="20"/>
      <c r="M96" s="34"/>
      <c r="N96" s="35">
        <f t="shared" si="8"/>
        <v>0</v>
      </c>
      <c r="O96" s="36" t="e">
        <f t="shared" si="9"/>
        <v>#DIV/0!</v>
      </c>
      <c r="P96" s="20"/>
      <c r="Q96" s="38">
        <f t="shared" si="10"/>
        <v>0</v>
      </c>
      <c r="R96" s="38">
        <f t="shared" si="11"/>
        <v>0</v>
      </c>
      <c r="S96" s="37"/>
      <c r="T96" s="11"/>
      <c r="U96" s="11"/>
      <c r="V96" s="11"/>
      <c r="W96" s="11"/>
      <c r="X96" s="11"/>
      <c r="Y96" s="11"/>
      <c r="Z96" s="11"/>
      <c r="AA96" s="11"/>
    </row>
    <row r="97" spans="1:27" ht="15" customHeight="1">
      <c r="A97" s="14"/>
      <c r="B97" s="6">
        <v>93</v>
      </c>
      <c r="C97" s="7"/>
      <c r="D97" s="20"/>
      <c r="E97" s="21"/>
      <c r="F97" s="21"/>
      <c r="G97" s="22">
        <f t="shared" si="6"/>
        <v>0</v>
      </c>
      <c r="H97" s="23"/>
      <c r="I97" s="24">
        <f>+VLOOKUP($B97,Hoja.Inventario!$A$5:$I$169,8,0)</f>
        <v>0</v>
      </c>
      <c r="J97" s="24">
        <f>+VLOOKUP($B97,Hoja.Inventario!$A$5:$I$169,9,0)</f>
        <v>0</v>
      </c>
      <c r="K97" s="27">
        <f t="shared" si="7"/>
        <v>0</v>
      </c>
      <c r="L97" s="20"/>
      <c r="M97" s="34"/>
      <c r="N97" s="35">
        <f t="shared" si="8"/>
        <v>0</v>
      </c>
      <c r="O97" s="36" t="e">
        <f t="shared" si="9"/>
        <v>#DIV/0!</v>
      </c>
      <c r="P97" s="20"/>
      <c r="Q97" s="38">
        <f t="shared" si="10"/>
        <v>0</v>
      </c>
      <c r="R97" s="38">
        <f t="shared" si="11"/>
        <v>0</v>
      </c>
      <c r="S97" s="37"/>
      <c r="T97" s="11"/>
      <c r="U97" s="11"/>
      <c r="V97" s="11"/>
      <c r="W97" s="11"/>
      <c r="X97" s="11"/>
      <c r="Y97" s="11"/>
      <c r="Z97" s="11"/>
      <c r="AA97" s="11"/>
    </row>
    <row r="98" spans="1:27" ht="15" customHeight="1">
      <c r="A98" s="14"/>
      <c r="B98" s="6">
        <v>94</v>
      </c>
      <c r="C98" s="7"/>
      <c r="D98" s="20"/>
      <c r="E98" s="21"/>
      <c r="F98" s="21"/>
      <c r="G98" s="22">
        <f t="shared" si="6"/>
        <v>0</v>
      </c>
      <c r="H98" s="23"/>
      <c r="I98" s="24">
        <f>+VLOOKUP($B98,Hoja.Inventario!$A$5:$I$169,8,0)</f>
        <v>0</v>
      </c>
      <c r="J98" s="24">
        <f>+VLOOKUP($B98,Hoja.Inventario!$A$5:$I$169,9,0)</f>
        <v>0</v>
      </c>
      <c r="K98" s="27">
        <f t="shared" si="7"/>
        <v>0</v>
      </c>
      <c r="L98" s="20"/>
      <c r="M98" s="34"/>
      <c r="N98" s="35">
        <f t="shared" si="8"/>
        <v>0</v>
      </c>
      <c r="O98" s="36" t="e">
        <f t="shared" si="9"/>
        <v>#DIV/0!</v>
      </c>
      <c r="P98" s="20"/>
      <c r="Q98" s="38">
        <f t="shared" si="10"/>
        <v>0</v>
      </c>
      <c r="R98" s="38">
        <f t="shared" si="11"/>
        <v>0</v>
      </c>
      <c r="S98" s="37"/>
      <c r="T98" s="11"/>
      <c r="U98" s="11"/>
      <c r="V98" s="11"/>
      <c r="W98" s="11"/>
      <c r="X98" s="11"/>
      <c r="Y98" s="11"/>
      <c r="Z98" s="11"/>
      <c r="AA98" s="11"/>
    </row>
    <row r="99" spans="1:27" ht="15" customHeight="1">
      <c r="A99" s="14"/>
      <c r="B99" s="6">
        <v>95</v>
      </c>
      <c r="C99" s="7"/>
      <c r="D99" s="20"/>
      <c r="E99" s="21"/>
      <c r="F99" s="21"/>
      <c r="G99" s="22">
        <f t="shared" si="6"/>
        <v>0</v>
      </c>
      <c r="H99" s="23"/>
      <c r="I99" s="24">
        <f>+VLOOKUP($B99,Hoja.Inventario!$A$5:$I$169,8,0)</f>
        <v>0</v>
      </c>
      <c r="J99" s="24">
        <f>+VLOOKUP($B99,Hoja.Inventario!$A$5:$I$169,9,0)</f>
        <v>0</v>
      </c>
      <c r="K99" s="27">
        <f t="shared" si="7"/>
        <v>0</v>
      </c>
      <c r="L99" s="20"/>
      <c r="M99" s="34"/>
      <c r="N99" s="35">
        <f t="shared" si="8"/>
        <v>0</v>
      </c>
      <c r="O99" s="36" t="e">
        <f t="shared" si="9"/>
        <v>#DIV/0!</v>
      </c>
      <c r="P99" s="20"/>
      <c r="Q99" s="38">
        <f t="shared" si="10"/>
        <v>0</v>
      </c>
      <c r="R99" s="38">
        <f t="shared" si="11"/>
        <v>0</v>
      </c>
      <c r="S99" s="37"/>
      <c r="T99" s="11"/>
      <c r="U99" s="11"/>
      <c r="V99" s="11"/>
      <c r="W99" s="11"/>
      <c r="X99" s="11"/>
      <c r="Y99" s="11"/>
      <c r="Z99" s="11"/>
      <c r="AA99" s="11"/>
    </row>
    <row r="100" spans="1:27" ht="15" customHeight="1">
      <c r="A100" s="14"/>
      <c r="B100" s="6">
        <v>96</v>
      </c>
      <c r="C100" s="7"/>
      <c r="D100" s="20"/>
      <c r="E100" s="21"/>
      <c r="F100" s="21"/>
      <c r="G100" s="22">
        <f t="shared" si="6"/>
        <v>0</v>
      </c>
      <c r="H100" s="23"/>
      <c r="I100" s="24">
        <f>+VLOOKUP($B100,Hoja.Inventario!$A$5:$I$169,8,0)</f>
        <v>0</v>
      </c>
      <c r="J100" s="24">
        <f>+VLOOKUP($B100,Hoja.Inventario!$A$5:$I$169,9,0)</f>
        <v>0</v>
      </c>
      <c r="K100" s="27">
        <f t="shared" si="7"/>
        <v>0</v>
      </c>
      <c r="L100" s="20"/>
      <c r="M100" s="34"/>
      <c r="N100" s="35">
        <f t="shared" si="8"/>
        <v>0</v>
      </c>
      <c r="O100" s="36" t="e">
        <f t="shared" si="9"/>
        <v>#DIV/0!</v>
      </c>
      <c r="P100" s="20"/>
      <c r="Q100" s="38">
        <f t="shared" si="10"/>
        <v>0</v>
      </c>
      <c r="R100" s="38">
        <f t="shared" si="11"/>
        <v>0</v>
      </c>
      <c r="S100" s="37"/>
      <c r="T100" s="11"/>
      <c r="U100" s="11"/>
      <c r="V100" s="11"/>
      <c r="W100" s="11"/>
      <c r="X100" s="11"/>
      <c r="Y100" s="11"/>
      <c r="Z100" s="11"/>
      <c r="AA100" s="11"/>
    </row>
    <row r="101" spans="1:27" ht="15" customHeight="1">
      <c r="A101" s="14"/>
      <c r="B101" s="6">
        <v>97</v>
      </c>
      <c r="C101" s="7"/>
      <c r="D101" s="20"/>
      <c r="E101" s="21"/>
      <c r="F101" s="21"/>
      <c r="G101" s="22">
        <f t="shared" si="6"/>
        <v>0</v>
      </c>
      <c r="H101" s="23"/>
      <c r="I101" s="24">
        <f>+VLOOKUP($B101,Hoja.Inventario!$A$5:$I$169,8,0)</f>
        <v>0</v>
      </c>
      <c r="J101" s="24">
        <f>+VLOOKUP($B101,Hoja.Inventario!$A$5:$I$169,9,0)</f>
        <v>0</v>
      </c>
      <c r="K101" s="27">
        <f t="shared" si="7"/>
        <v>0</v>
      </c>
      <c r="L101" s="20"/>
      <c r="M101" s="34"/>
      <c r="N101" s="35">
        <f t="shared" si="8"/>
        <v>0</v>
      </c>
      <c r="O101" s="36" t="e">
        <f t="shared" si="9"/>
        <v>#DIV/0!</v>
      </c>
      <c r="P101" s="20"/>
      <c r="Q101" s="38">
        <f t="shared" si="10"/>
        <v>0</v>
      </c>
      <c r="R101" s="38">
        <f t="shared" si="11"/>
        <v>0</v>
      </c>
      <c r="S101" s="37"/>
      <c r="T101" s="11"/>
      <c r="U101" s="11"/>
      <c r="V101" s="11"/>
      <c r="W101" s="11"/>
      <c r="X101" s="11"/>
      <c r="Y101" s="11"/>
      <c r="Z101" s="11"/>
      <c r="AA101" s="11"/>
    </row>
    <row r="102" spans="1:27" ht="15" customHeight="1">
      <c r="A102" s="14"/>
      <c r="B102" s="6">
        <v>98</v>
      </c>
      <c r="C102" s="7"/>
      <c r="D102" s="20"/>
      <c r="E102" s="21"/>
      <c r="F102" s="21"/>
      <c r="G102" s="22">
        <f t="shared" si="6"/>
        <v>0</v>
      </c>
      <c r="H102" s="23"/>
      <c r="I102" s="24">
        <f>+VLOOKUP($B102,Hoja.Inventario!$A$5:$I$169,8,0)</f>
        <v>0</v>
      </c>
      <c r="J102" s="24">
        <f>+VLOOKUP($B102,Hoja.Inventario!$A$5:$I$169,9,0)</f>
        <v>0</v>
      </c>
      <c r="K102" s="27">
        <f t="shared" si="7"/>
        <v>0</v>
      </c>
      <c r="L102" s="20"/>
      <c r="M102" s="34"/>
      <c r="N102" s="35">
        <f t="shared" si="8"/>
        <v>0</v>
      </c>
      <c r="O102" s="36" t="e">
        <f t="shared" si="9"/>
        <v>#DIV/0!</v>
      </c>
      <c r="P102" s="20"/>
      <c r="Q102" s="38">
        <f t="shared" si="10"/>
        <v>0</v>
      </c>
      <c r="R102" s="38">
        <f t="shared" si="11"/>
        <v>0</v>
      </c>
      <c r="S102" s="37"/>
      <c r="T102" s="11"/>
      <c r="U102" s="11"/>
      <c r="V102" s="11"/>
      <c r="W102" s="11"/>
      <c r="X102" s="11"/>
      <c r="Y102" s="11"/>
      <c r="Z102" s="11"/>
      <c r="AA102" s="11"/>
    </row>
    <row r="103" spans="1:27" ht="15" customHeight="1">
      <c r="A103" s="14"/>
      <c r="B103" s="6">
        <v>99</v>
      </c>
      <c r="C103" s="7"/>
      <c r="D103" s="20"/>
      <c r="E103" s="21"/>
      <c r="F103" s="21"/>
      <c r="G103" s="22">
        <f t="shared" si="6"/>
        <v>0</v>
      </c>
      <c r="H103" s="23"/>
      <c r="I103" s="24">
        <f>+VLOOKUP($B103,Hoja.Inventario!$A$5:$I$169,8,0)</f>
        <v>0</v>
      </c>
      <c r="J103" s="24">
        <f>+VLOOKUP($B103,Hoja.Inventario!$A$5:$I$169,9,0)</f>
        <v>0</v>
      </c>
      <c r="K103" s="27">
        <f t="shared" si="7"/>
        <v>0</v>
      </c>
      <c r="L103" s="20"/>
      <c r="M103" s="34"/>
      <c r="N103" s="35">
        <f t="shared" si="8"/>
        <v>0</v>
      </c>
      <c r="O103" s="36" t="e">
        <f t="shared" si="9"/>
        <v>#DIV/0!</v>
      </c>
      <c r="P103" s="20"/>
      <c r="Q103" s="38">
        <f t="shared" si="10"/>
        <v>0</v>
      </c>
      <c r="R103" s="38">
        <f t="shared" si="11"/>
        <v>0</v>
      </c>
      <c r="S103" s="37"/>
      <c r="T103" s="11"/>
      <c r="U103" s="11"/>
      <c r="V103" s="11"/>
      <c r="W103" s="11"/>
      <c r="X103" s="11"/>
      <c r="Y103" s="11"/>
      <c r="Z103" s="11"/>
      <c r="AA103" s="11"/>
    </row>
    <row r="104" spans="1:27" ht="15" customHeight="1">
      <c r="A104" s="14"/>
      <c r="B104" s="6">
        <v>100</v>
      </c>
      <c r="C104" s="7"/>
      <c r="D104" s="20"/>
      <c r="E104" s="21"/>
      <c r="F104" s="21"/>
      <c r="G104" s="22">
        <f t="shared" si="6"/>
        <v>0</v>
      </c>
      <c r="H104" s="23"/>
      <c r="I104" s="24">
        <f>+VLOOKUP($B104,Hoja.Inventario!$A$5:$I$169,8,0)</f>
        <v>0</v>
      </c>
      <c r="J104" s="24">
        <f>+VLOOKUP($B104,Hoja.Inventario!$A$5:$I$169,9,0)</f>
        <v>0</v>
      </c>
      <c r="K104" s="27">
        <f t="shared" si="7"/>
        <v>0</v>
      </c>
      <c r="L104" s="20"/>
      <c r="M104" s="34"/>
      <c r="N104" s="35">
        <f t="shared" si="8"/>
        <v>0</v>
      </c>
      <c r="O104" s="36" t="e">
        <f t="shared" si="9"/>
        <v>#DIV/0!</v>
      </c>
      <c r="P104" s="20"/>
      <c r="Q104" s="38">
        <f t="shared" si="10"/>
        <v>0</v>
      </c>
      <c r="R104" s="38">
        <f t="shared" si="11"/>
        <v>0</v>
      </c>
      <c r="S104" s="37"/>
      <c r="T104" s="11"/>
      <c r="U104" s="11"/>
      <c r="V104" s="11"/>
      <c r="W104" s="11"/>
      <c r="X104" s="11"/>
      <c r="Y104" s="11"/>
      <c r="Z104" s="11"/>
      <c r="AA104" s="11"/>
    </row>
    <row r="105" spans="1:27" ht="15" customHeight="1">
      <c r="A105" s="14"/>
      <c r="B105" s="6">
        <v>101</v>
      </c>
      <c r="C105" s="7"/>
      <c r="D105" s="20"/>
      <c r="E105" s="21"/>
      <c r="F105" s="21"/>
      <c r="G105" s="22">
        <f t="shared" si="6"/>
        <v>0</v>
      </c>
      <c r="H105" s="23"/>
      <c r="I105" s="24">
        <f>+VLOOKUP($B105,Hoja.Inventario!$A$5:$I$169,8,0)</f>
        <v>0</v>
      </c>
      <c r="J105" s="24">
        <f>+VLOOKUP($B105,Hoja.Inventario!$A$5:$I$169,9,0)</f>
        <v>0</v>
      </c>
      <c r="K105" s="27">
        <f t="shared" si="7"/>
        <v>0</v>
      </c>
      <c r="L105" s="20"/>
      <c r="M105" s="34"/>
      <c r="N105" s="35">
        <f t="shared" si="8"/>
        <v>0</v>
      </c>
      <c r="O105" s="36" t="e">
        <f t="shared" si="9"/>
        <v>#DIV/0!</v>
      </c>
      <c r="P105" s="20"/>
      <c r="Q105" s="38">
        <f t="shared" si="10"/>
        <v>0</v>
      </c>
      <c r="R105" s="38">
        <f t="shared" si="11"/>
        <v>0</v>
      </c>
      <c r="S105" s="37"/>
      <c r="T105" s="11"/>
      <c r="U105" s="11"/>
      <c r="V105" s="11"/>
      <c r="W105" s="11"/>
      <c r="X105" s="11"/>
      <c r="Y105" s="11"/>
      <c r="Z105" s="11"/>
      <c r="AA105" s="11"/>
    </row>
    <row r="106" spans="1:27" ht="15" customHeight="1">
      <c r="A106" s="14"/>
      <c r="B106" s="6">
        <v>102</v>
      </c>
      <c r="C106" s="7"/>
      <c r="D106" s="20"/>
      <c r="E106" s="21"/>
      <c r="F106" s="21"/>
      <c r="G106" s="22">
        <f t="shared" si="6"/>
        <v>0</v>
      </c>
      <c r="H106" s="23"/>
      <c r="I106" s="24">
        <f>+VLOOKUP($B106,Hoja.Inventario!$A$5:$I$169,8,0)</f>
        <v>0</v>
      </c>
      <c r="J106" s="24">
        <f>+VLOOKUP($B106,Hoja.Inventario!$A$5:$I$169,9,0)</f>
        <v>0</v>
      </c>
      <c r="K106" s="27">
        <f t="shared" si="7"/>
        <v>0</v>
      </c>
      <c r="L106" s="20"/>
      <c r="M106" s="34"/>
      <c r="N106" s="35">
        <f t="shared" si="8"/>
        <v>0</v>
      </c>
      <c r="O106" s="36" t="e">
        <f t="shared" si="9"/>
        <v>#DIV/0!</v>
      </c>
      <c r="P106" s="20"/>
      <c r="Q106" s="38">
        <f t="shared" si="10"/>
        <v>0</v>
      </c>
      <c r="R106" s="38">
        <f t="shared" si="11"/>
        <v>0</v>
      </c>
      <c r="S106" s="37"/>
      <c r="T106" s="11"/>
      <c r="U106" s="11"/>
      <c r="V106" s="11"/>
      <c r="W106" s="11"/>
      <c r="X106" s="11"/>
      <c r="Y106" s="11"/>
      <c r="Z106" s="11"/>
      <c r="AA106" s="11"/>
    </row>
    <row r="107" spans="1:27" ht="15" customHeight="1">
      <c r="A107" s="14"/>
      <c r="B107" s="6">
        <v>103</v>
      </c>
      <c r="C107" s="7"/>
      <c r="D107" s="20"/>
      <c r="E107" s="21"/>
      <c r="F107" s="21"/>
      <c r="G107" s="22">
        <f t="shared" si="6"/>
        <v>0</v>
      </c>
      <c r="H107" s="23"/>
      <c r="I107" s="24">
        <f>+VLOOKUP($B107,Hoja.Inventario!$A$5:$I$169,8,0)</f>
        <v>0</v>
      </c>
      <c r="J107" s="24">
        <f>+VLOOKUP($B107,Hoja.Inventario!$A$5:$I$169,9,0)</f>
        <v>0</v>
      </c>
      <c r="K107" s="27">
        <f t="shared" si="7"/>
        <v>0</v>
      </c>
      <c r="L107" s="20"/>
      <c r="M107" s="34"/>
      <c r="N107" s="35">
        <f t="shared" si="8"/>
        <v>0</v>
      </c>
      <c r="O107" s="36" t="e">
        <f t="shared" si="9"/>
        <v>#DIV/0!</v>
      </c>
      <c r="P107" s="20"/>
      <c r="Q107" s="38">
        <f t="shared" si="10"/>
        <v>0</v>
      </c>
      <c r="R107" s="38">
        <f t="shared" si="11"/>
        <v>0</v>
      </c>
      <c r="S107" s="37"/>
      <c r="T107" s="11"/>
      <c r="U107" s="11"/>
      <c r="V107" s="11"/>
      <c r="W107" s="11"/>
      <c r="X107" s="11"/>
      <c r="Y107" s="11"/>
      <c r="Z107" s="11"/>
      <c r="AA107" s="11"/>
    </row>
    <row r="108" spans="1:27" ht="15" customHeight="1">
      <c r="A108" s="14"/>
      <c r="B108" s="6">
        <v>104</v>
      </c>
      <c r="C108" s="7"/>
      <c r="D108" s="20"/>
      <c r="E108" s="21"/>
      <c r="F108" s="21"/>
      <c r="G108" s="22">
        <f t="shared" si="6"/>
        <v>0</v>
      </c>
      <c r="H108" s="23"/>
      <c r="I108" s="24">
        <f>+VLOOKUP($B108,Hoja.Inventario!$A$5:$I$169,8,0)</f>
        <v>0</v>
      </c>
      <c r="J108" s="24">
        <f>+VLOOKUP($B108,Hoja.Inventario!$A$5:$I$169,9,0)</f>
        <v>0</v>
      </c>
      <c r="K108" s="27">
        <f t="shared" si="7"/>
        <v>0</v>
      </c>
      <c r="L108" s="20"/>
      <c r="M108" s="34"/>
      <c r="N108" s="35">
        <f t="shared" si="8"/>
        <v>0</v>
      </c>
      <c r="O108" s="36" t="e">
        <f t="shared" si="9"/>
        <v>#DIV/0!</v>
      </c>
      <c r="P108" s="20"/>
      <c r="Q108" s="38">
        <f t="shared" si="10"/>
        <v>0</v>
      </c>
      <c r="R108" s="38">
        <f t="shared" si="11"/>
        <v>0</v>
      </c>
      <c r="S108" s="37"/>
      <c r="T108" s="11"/>
      <c r="U108" s="11"/>
      <c r="V108" s="11"/>
      <c r="W108" s="11"/>
      <c r="X108" s="11"/>
      <c r="Y108" s="11"/>
      <c r="Z108" s="11"/>
      <c r="AA108" s="11"/>
    </row>
    <row r="109" spans="1:27" ht="15" customHeight="1">
      <c r="A109" s="14"/>
      <c r="B109" s="6">
        <v>105</v>
      </c>
      <c r="C109" s="7"/>
      <c r="D109" s="20"/>
      <c r="E109" s="21"/>
      <c r="F109" s="21"/>
      <c r="G109" s="22">
        <f t="shared" si="6"/>
        <v>0</v>
      </c>
      <c r="H109" s="23"/>
      <c r="I109" s="24">
        <f>+VLOOKUP($B109,Hoja.Inventario!$A$5:$I$169,8,0)</f>
        <v>0</v>
      </c>
      <c r="J109" s="24">
        <f>+VLOOKUP($B109,Hoja.Inventario!$A$5:$I$169,9,0)</f>
        <v>0</v>
      </c>
      <c r="K109" s="27">
        <f t="shared" si="7"/>
        <v>0</v>
      </c>
      <c r="L109" s="20"/>
      <c r="M109" s="34"/>
      <c r="N109" s="35">
        <f t="shared" si="8"/>
        <v>0</v>
      </c>
      <c r="O109" s="36" t="e">
        <f t="shared" si="9"/>
        <v>#DIV/0!</v>
      </c>
      <c r="P109" s="20"/>
      <c r="Q109" s="38">
        <f t="shared" si="10"/>
        <v>0</v>
      </c>
      <c r="R109" s="38">
        <f t="shared" si="11"/>
        <v>0</v>
      </c>
      <c r="S109" s="37"/>
      <c r="T109" s="11"/>
      <c r="U109" s="11"/>
      <c r="V109" s="11"/>
      <c r="W109" s="11"/>
      <c r="X109" s="11"/>
      <c r="Y109" s="11"/>
      <c r="Z109" s="11"/>
      <c r="AA109" s="11"/>
    </row>
    <row r="110" spans="1:27" ht="15" customHeight="1">
      <c r="A110" s="14"/>
      <c r="B110" s="6">
        <v>106</v>
      </c>
      <c r="C110" s="7"/>
      <c r="D110" s="20"/>
      <c r="E110" s="21"/>
      <c r="F110" s="21"/>
      <c r="G110" s="22">
        <f t="shared" si="6"/>
        <v>0</v>
      </c>
      <c r="H110" s="23"/>
      <c r="I110" s="24">
        <f>+VLOOKUP($B110,Hoja.Inventario!$A$5:$I$169,8,0)</f>
        <v>0</v>
      </c>
      <c r="J110" s="24">
        <f>+VLOOKUP($B110,Hoja.Inventario!$A$5:$I$169,9,0)</f>
        <v>0</v>
      </c>
      <c r="K110" s="27">
        <f t="shared" si="7"/>
        <v>0</v>
      </c>
      <c r="L110" s="20"/>
      <c r="M110" s="34"/>
      <c r="N110" s="35">
        <f t="shared" si="8"/>
        <v>0</v>
      </c>
      <c r="O110" s="36" t="e">
        <f t="shared" si="9"/>
        <v>#DIV/0!</v>
      </c>
      <c r="P110" s="20"/>
      <c r="Q110" s="38">
        <f t="shared" si="10"/>
        <v>0</v>
      </c>
      <c r="R110" s="38">
        <f t="shared" si="11"/>
        <v>0</v>
      </c>
      <c r="S110" s="37"/>
      <c r="T110" s="11"/>
      <c r="U110" s="11"/>
      <c r="V110" s="11"/>
      <c r="W110" s="11"/>
      <c r="X110" s="11"/>
      <c r="Y110" s="11"/>
      <c r="Z110" s="11"/>
      <c r="AA110" s="11"/>
    </row>
    <row r="111" spans="1:27" ht="15" customHeight="1">
      <c r="A111" s="14"/>
      <c r="B111" s="6">
        <v>107</v>
      </c>
      <c r="C111" s="7"/>
      <c r="D111" s="20"/>
      <c r="E111" s="21"/>
      <c r="F111" s="21"/>
      <c r="G111" s="22">
        <f t="shared" si="6"/>
        <v>0</v>
      </c>
      <c r="H111" s="23"/>
      <c r="I111" s="24">
        <f>+VLOOKUP($B111,Hoja.Inventario!$A$5:$I$169,8,0)</f>
        <v>0</v>
      </c>
      <c r="J111" s="24">
        <f>+VLOOKUP($B111,Hoja.Inventario!$A$5:$I$169,9,0)</f>
        <v>0</v>
      </c>
      <c r="K111" s="27">
        <f t="shared" si="7"/>
        <v>0</v>
      </c>
      <c r="L111" s="20"/>
      <c r="M111" s="34"/>
      <c r="N111" s="35">
        <f t="shared" si="8"/>
        <v>0</v>
      </c>
      <c r="O111" s="36" t="e">
        <f t="shared" si="9"/>
        <v>#DIV/0!</v>
      </c>
      <c r="P111" s="20"/>
      <c r="Q111" s="38">
        <f t="shared" si="10"/>
        <v>0</v>
      </c>
      <c r="R111" s="38">
        <f t="shared" si="11"/>
        <v>0</v>
      </c>
      <c r="S111" s="37"/>
      <c r="T111" s="11"/>
      <c r="U111" s="11"/>
      <c r="V111" s="11"/>
      <c r="W111" s="11"/>
      <c r="X111" s="11"/>
      <c r="Y111" s="11"/>
      <c r="Z111" s="11"/>
      <c r="AA111" s="11"/>
    </row>
    <row r="112" spans="1:27" ht="15" customHeight="1">
      <c r="A112" s="14"/>
      <c r="B112" s="6">
        <v>108</v>
      </c>
      <c r="C112" s="7"/>
      <c r="D112" s="20"/>
      <c r="E112" s="21"/>
      <c r="F112" s="21"/>
      <c r="G112" s="22">
        <f t="shared" si="6"/>
        <v>0</v>
      </c>
      <c r="H112" s="23"/>
      <c r="I112" s="24">
        <f>+VLOOKUP($B112,Hoja.Inventario!$A$5:$I$169,8,0)</f>
        <v>0</v>
      </c>
      <c r="J112" s="24">
        <f>+VLOOKUP($B112,Hoja.Inventario!$A$5:$I$169,9,0)</f>
        <v>0</v>
      </c>
      <c r="K112" s="27">
        <f t="shared" si="7"/>
        <v>0</v>
      </c>
      <c r="L112" s="20"/>
      <c r="M112" s="34"/>
      <c r="N112" s="35">
        <f t="shared" si="8"/>
        <v>0</v>
      </c>
      <c r="O112" s="36" t="e">
        <f t="shared" si="9"/>
        <v>#DIV/0!</v>
      </c>
      <c r="P112" s="20"/>
      <c r="Q112" s="38">
        <f t="shared" si="10"/>
        <v>0</v>
      </c>
      <c r="R112" s="38">
        <f t="shared" si="11"/>
        <v>0</v>
      </c>
      <c r="S112" s="37"/>
      <c r="T112" s="11"/>
      <c r="U112" s="11"/>
      <c r="V112" s="11"/>
      <c r="W112" s="11"/>
      <c r="X112" s="11"/>
      <c r="Y112" s="11"/>
      <c r="Z112" s="11"/>
      <c r="AA112" s="11"/>
    </row>
    <row r="113" spans="1:27" ht="15" customHeight="1">
      <c r="A113" s="39" t="s">
        <v>18</v>
      </c>
      <c r="B113" s="6">
        <v>109</v>
      </c>
      <c r="C113" s="7"/>
      <c r="D113" s="20"/>
      <c r="E113" s="21"/>
      <c r="F113" s="21"/>
      <c r="G113" s="22">
        <f t="shared" si="6"/>
        <v>0</v>
      </c>
      <c r="H113" s="23"/>
      <c r="I113" s="24">
        <f>+VLOOKUP($B113,Hoja.Inventario!$A$5:$I$169,8,0)</f>
        <v>0</v>
      </c>
      <c r="J113" s="24">
        <f>+VLOOKUP($B113,Hoja.Inventario!$A$5:$I$169,9,0)</f>
        <v>0</v>
      </c>
      <c r="K113" s="27">
        <f t="shared" si="7"/>
        <v>0</v>
      </c>
      <c r="L113" s="20"/>
      <c r="M113" s="34"/>
      <c r="N113" s="35">
        <f t="shared" si="8"/>
        <v>0</v>
      </c>
      <c r="O113" s="36" t="e">
        <f t="shared" si="9"/>
        <v>#DIV/0!</v>
      </c>
      <c r="P113" s="20"/>
      <c r="Q113" s="38">
        <f t="shared" si="10"/>
        <v>0</v>
      </c>
      <c r="R113" s="38">
        <f t="shared" si="11"/>
        <v>0</v>
      </c>
      <c r="S113" s="37"/>
      <c r="T113" s="11"/>
      <c r="U113" s="11"/>
      <c r="V113" s="11"/>
      <c r="W113" s="11"/>
      <c r="X113" s="11"/>
      <c r="Y113" s="11"/>
      <c r="Z113" s="11"/>
      <c r="AA113" s="11"/>
    </row>
    <row r="114" spans="1:27" ht="15" customHeight="1">
      <c r="A114" s="39" t="s">
        <v>19</v>
      </c>
      <c r="B114" s="6">
        <v>110</v>
      </c>
      <c r="C114" s="7"/>
      <c r="D114" s="20"/>
      <c r="E114" s="21"/>
      <c r="F114" s="21"/>
      <c r="G114" s="22">
        <f t="shared" si="6"/>
        <v>0</v>
      </c>
      <c r="H114" s="23"/>
      <c r="I114" s="24">
        <f>+VLOOKUP($B114,Hoja.Inventario!$A$5:$I$169,8,0)</f>
        <v>0</v>
      </c>
      <c r="J114" s="24">
        <f>+VLOOKUP($B114,Hoja.Inventario!$A$5:$I$169,9,0)</f>
        <v>0</v>
      </c>
      <c r="K114" s="27">
        <f t="shared" si="7"/>
        <v>0</v>
      </c>
      <c r="L114" s="20"/>
      <c r="M114" s="34"/>
      <c r="N114" s="35">
        <f t="shared" si="8"/>
        <v>0</v>
      </c>
      <c r="O114" s="36" t="e">
        <f t="shared" si="9"/>
        <v>#DIV/0!</v>
      </c>
      <c r="P114" s="20"/>
      <c r="Q114" s="38">
        <f t="shared" si="10"/>
        <v>0</v>
      </c>
      <c r="R114" s="38">
        <f t="shared" si="11"/>
        <v>0</v>
      </c>
      <c r="S114" s="37"/>
      <c r="T114" s="11"/>
      <c r="U114" s="11"/>
      <c r="V114" s="11"/>
      <c r="W114" s="11"/>
      <c r="X114" s="11"/>
      <c r="Y114" s="11"/>
      <c r="Z114" s="11"/>
      <c r="AA114" s="11"/>
    </row>
    <row r="115" spans="1:27" ht="15" customHeight="1">
      <c r="A115" s="39" t="s">
        <v>19</v>
      </c>
      <c r="B115" s="6">
        <v>111</v>
      </c>
      <c r="C115" s="7"/>
      <c r="D115" s="20"/>
      <c r="E115" s="21"/>
      <c r="F115" s="21"/>
      <c r="G115" s="22">
        <f t="shared" si="6"/>
        <v>0</v>
      </c>
      <c r="H115" s="23"/>
      <c r="I115" s="24">
        <f>+VLOOKUP($B115,Hoja.Inventario!$A$5:$I$169,8,0)</f>
        <v>0</v>
      </c>
      <c r="J115" s="24">
        <f>+VLOOKUP($B115,Hoja.Inventario!$A$5:$I$169,9,0)</f>
        <v>0</v>
      </c>
      <c r="K115" s="27">
        <f t="shared" si="7"/>
        <v>0</v>
      </c>
      <c r="L115" s="20"/>
      <c r="M115" s="34"/>
      <c r="N115" s="35">
        <f t="shared" si="8"/>
        <v>0</v>
      </c>
      <c r="O115" s="36" t="e">
        <f t="shared" si="9"/>
        <v>#DIV/0!</v>
      </c>
      <c r="P115" s="20"/>
      <c r="Q115" s="38">
        <f t="shared" si="10"/>
        <v>0</v>
      </c>
      <c r="R115" s="38">
        <f t="shared" si="11"/>
        <v>0</v>
      </c>
      <c r="S115" s="37"/>
      <c r="T115" s="11"/>
      <c r="U115" s="11"/>
      <c r="V115" s="11"/>
      <c r="W115" s="11"/>
      <c r="X115" s="11"/>
      <c r="Y115" s="11"/>
      <c r="Z115" s="11"/>
      <c r="AA115" s="11"/>
    </row>
    <row r="116" spans="1:27" ht="15" customHeight="1">
      <c r="A116" s="39" t="s">
        <v>18</v>
      </c>
      <c r="B116" s="6">
        <v>112</v>
      </c>
      <c r="C116" s="7"/>
      <c r="D116" s="20"/>
      <c r="E116" s="21"/>
      <c r="F116" s="21"/>
      <c r="G116" s="22">
        <f t="shared" si="6"/>
        <v>0</v>
      </c>
      <c r="H116" s="23"/>
      <c r="I116" s="24">
        <f>+VLOOKUP($B116,Hoja.Inventario!$A$5:$I$169,8,0)</f>
        <v>0</v>
      </c>
      <c r="J116" s="24">
        <f>+VLOOKUP($B116,Hoja.Inventario!$A$5:$I$169,9,0)</f>
        <v>0</v>
      </c>
      <c r="K116" s="27">
        <f t="shared" si="7"/>
        <v>0</v>
      </c>
      <c r="L116" s="20"/>
      <c r="M116" s="34"/>
      <c r="N116" s="35">
        <f t="shared" si="8"/>
        <v>0</v>
      </c>
      <c r="O116" s="36" t="e">
        <f t="shared" si="9"/>
        <v>#DIV/0!</v>
      </c>
      <c r="P116" s="20"/>
      <c r="Q116" s="38">
        <f t="shared" si="10"/>
        <v>0</v>
      </c>
      <c r="R116" s="38">
        <f t="shared" si="11"/>
        <v>0</v>
      </c>
      <c r="S116" s="37"/>
      <c r="T116" s="11"/>
      <c r="U116" s="11"/>
      <c r="V116" s="11"/>
      <c r="W116" s="11"/>
      <c r="X116" s="11"/>
      <c r="Y116" s="11"/>
      <c r="Z116" s="11"/>
      <c r="AA116" s="11"/>
    </row>
    <row r="117" spans="1:27" ht="15" customHeight="1">
      <c r="A117" s="39" t="s">
        <v>20</v>
      </c>
      <c r="B117" s="6">
        <v>113</v>
      </c>
      <c r="C117" s="7"/>
      <c r="D117" s="20"/>
      <c r="E117" s="21"/>
      <c r="F117" s="21"/>
      <c r="G117" s="22">
        <f t="shared" si="6"/>
        <v>0</v>
      </c>
      <c r="H117" s="23"/>
      <c r="I117" s="24">
        <f>+VLOOKUP($B117,Hoja.Inventario!$A$5:$I$169,8,0)</f>
        <v>0</v>
      </c>
      <c r="J117" s="24">
        <f>+VLOOKUP($B117,Hoja.Inventario!$A$5:$I$169,9,0)</f>
        <v>0</v>
      </c>
      <c r="K117" s="27">
        <f t="shared" si="7"/>
        <v>0</v>
      </c>
      <c r="L117" s="20"/>
      <c r="M117" s="34"/>
      <c r="N117" s="35">
        <f t="shared" si="8"/>
        <v>0</v>
      </c>
      <c r="O117" s="36" t="e">
        <f t="shared" si="9"/>
        <v>#DIV/0!</v>
      </c>
      <c r="P117" s="20"/>
      <c r="Q117" s="38">
        <f t="shared" si="10"/>
        <v>0</v>
      </c>
      <c r="R117" s="38">
        <f t="shared" si="11"/>
        <v>0</v>
      </c>
      <c r="S117" s="37"/>
      <c r="T117" s="11"/>
      <c r="U117" s="11"/>
      <c r="V117" s="11"/>
      <c r="W117" s="11"/>
      <c r="X117" s="11"/>
      <c r="Y117" s="11"/>
      <c r="Z117" s="11"/>
      <c r="AA117" s="11"/>
    </row>
    <row r="118" spans="1:27" ht="15" customHeight="1">
      <c r="A118" s="39" t="s">
        <v>20</v>
      </c>
      <c r="B118" s="6">
        <v>114</v>
      </c>
      <c r="C118" s="7"/>
      <c r="D118" s="20"/>
      <c r="E118" s="21"/>
      <c r="F118" s="21"/>
      <c r="G118" s="22">
        <f t="shared" si="6"/>
        <v>0</v>
      </c>
      <c r="H118" s="23"/>
      <c r="I118" s="24">
        <f>+VLOOKUP($B118,Hoja.Inventario!$A$5:$I$169,8,0)</f>
        <v>0</v>
      </c>
      <c r="J118" s="24">
        <f>+VLOOKUP($B118,Hoja.Inventario!$A$5:$I$169,9,0)</f>
        <v>0</v>
      </c>
      <c r="K118" s="27">
        <f t="shared" si="7"/>
        <v>0</v>
      </c>
      <c r="L118" s="20"/>
      <c r="M118" s="34"/>
      <c r="N118" s="35">
        <f t="shared" si="8"/>
        <v>0</v>
      </c>
      <c r="O118" s="36" t="e">
        <f t="shared" si="9"/>
        <v>#DIV/0!</v>
      </c>
      <c r="P118" s="20"/>
      <c r="Q118" s="38">
        <f t="shared" si="10"/>
        <v>0</v>
      </c>
      <c r="R118" s="38">
        <f t="shared" si="11"/>
        <v>0</v>
      </c>
      <c r="S118" s="37"/>
      <c r="T118" s="11"/>
      <c r="U118" s="11"/>
      <c r="V118" s="11"/>
      <c r="W118" s="11"/>
      <c r="X118" s="11"/>
      <c r="Y118" s="11"/>
      <c r="Z118" s="11"/>
      <c r="AA118" s="11"/>
    </row>
    <row r="119" spans="1:27" ht="15" customHeight="1">
      <c r="A119" s="39" t="s">
        <v>20</v>
      </c>
      <c r="B119" s="6">
        <v>115</v>
      </c>
      <c r="C119" s="7"/>
      <c r="D119" s="20"/>
      <c r="E119" s="21"/>
      <c r="F119" s="21"/>
      <c r="G119" s="22">
        <f t="shared" si="6"/>
        <v>0</v>
      </c>
      <c r="H119" s="23"/>
      <c r="I119" s="24">
        <f>+VLOOKUP($B119,Hoja.Inventario!$A$5:$I$169,8,0)</f>
        <v>0</v>
      </c>
      <c r="J119" s="24">
        <f>+VLOOKUP($B119,Hoja.Inventario!$A$5:$I$169,9,0)</f>
        <v>0</v>
      </c>
      <c r="K119" s="27">
        <f t="shared" si="7"/>
        <v>0</v>
      </c>
      <c r="L119" s="20"/>
      <c r="M119" s="34"/>
      <c r="N119" s="35">
        <f t="shared" si="8"/>
        <v>0</v>
      </c>
      <c r="O119" s="36" t="e">
        <f t="shared" si="9"/>
        <v>#DIV/0!</v>
      </c>
      <c r="P119" s="20"/>
      <c r="Q119" s="38">
        <f t="shared" si="10"/>
        <v>0</v>
      </c>
      <c r="R119" s="38">
        <f t="shared" si="11"/>
        <v>0</v>
      </c>
      <c r="S119" s="37"/>
      <c r="T119" s="11"/>
      <c r="U119" s="11"/>
      <c r="V119" s="11"/>
      <c r="W119" s="11"/>
      <c r="X119" s="11"/>
      <c r="Y119" s="11"/>
      <c r="Z119" s="11"/>
      <c r="AA119" s="11"/>
    </row>
    <row r="120" spans="1:27" ht="15" customHeight="1">
      <c r="A120" s="39" t="s">
        <v>20</v>
      </c>
      <c r="B120" s="6">
        <v>116</v>
      </c>
      <c r="C120" s="7"/>
      <c r="D120" s="20"/>
      <c r="E120" s="21"/>
      <c r="F120" s="21"/>
      <c r="G120" s="22">
        <f t="shared" si="6"/>
        <v>0</v>
      </c>
      <c r="H120" s="23"/>
      <c r="I120" s="24">
        <f>+VLOOKUP($B120,Hoja.Inventario!$A$5:$I$169,8,0)</f>
        <v>0</v>
      </c>
      <c r="J120" s="24">
        <f>+VLOOKUP($B120,Hoja.Inventario!$A$5:$I$169,9,0)</f>
        <v>0</v>
      </c>
      <c r="K120" s="27">
        <f t="shared" si="7"/>
        <v>0</v>
      </c>
      <c r="L120" s="20"/>
      <c r="M120" s="34"/>
      <c r="N120" s="35">
        <f t="shared" si="8"/>
        <v>0</v>
      </c>
      <c r="O120" s="36" t="e">
        <f t="shared" si="9"/>
        <v>#DIV/0!</v>
      </c>
      <c r="P120" s="20"/>
      <c r="Q120" s="38">
        <f t="shared" si="10"/>
        <v>0</v>
      </c>
      <c r="R120" s="38">
        <f t="shared" si="11"/>
        <v>0</v>
      </c>
      <c r="S120" s="37"/>
      <c r="T120" s="11"/>
      <c r="U120" s="11"/>
      <c r="V120" s="11"/>
      <c r="W120" s="11"/>
      <c r="X120" s="11"/>
      <c r="Y120" s="11"/>
      <c r="Z120" s="11"/>
      <c r="AA120" s="11"/>
    </row>
    <row r="121" spans="1:27" ht="15" customHeight="1">
      <c r="A121" s="39" t="s">
        <v>20</v>
      </c>
      <c r="B121" s="6">
        <v>117</v>
      </c>
      <c r="C121" s="7"/>
      <c r="D121" s="20"/>
      <c r="E121" s="21"/>
      <c r="F121" s="21"/>
      <c r="G121" s="22">
        <f t="shared" si="6"/>
        <v>0</v>
      </c>
      <c r="H121" s="23"/>
      <c r="I121" s="24">
        <f>+VLOOKUP($B121,Hoja.Inventario!$A$5:$I$169,8,0)</f>
        <v>0</v>
      </c>
      <c r="J121" s="24">
        <f>+VLOOKUP($B121,Hoja.Inventario!$A$5:$I$169,9,0)</f>
        <v>0</v>
      </c>
      <c r="K121" s="27">
        <f t="shared" si="7"/>
        <v>0</v>
      </c>
      <c r="L121" s="20"/>
      <c r="M121" s="34"/>
      <c r="N121" s="35">
        <f t="shared" si="8"/>
        <v>0</v>
      </c>
      <c r="O121" s="36" t="e">
        <f t="shared" si="9"/>
        <v>#DIV/0!</v>
      </c>
      <c r="P121" s="20"/>
      <c r="Q121" s="38">
        <f t="shared" si="10"/>
        <v>0</v>
      </c>
      <c r="R121" s="38">
        <f t="shared" si="11"/>
        <v>0</v>
      </c>
      <c r="S121" s="37"/>
      <c r="T121" s="11"/>
      <c r="U121" s="11"/>
      <c r="V121" s="11"/>
      <c r="W121" s="11"/>
      <c r="X121" s="11"/>
      <c r="Y121" s="11"/>
      <c r="Z121" s="11"/>
      <c r="AA121" s="11"/>
    </row>
    <row r="122" spans="1:27" ht="15" customHeight="1">
      <c r="A122" s="39" t="s">
        <v>20</v>
      </c>
      <c r="B122" s="6">
        <v>118</v>
      </c>
      <c r="C122" s="7"/>
      <c r="D122" s="20"/>
      <c r="E122" s="21"/>
      <c r="F122" s="21"/>
      <c r="G122" s="22">
        <f t="shared" si="6"/>
        <v>0</v>
      </c>
      <c r="H122" s="23"/>
      <c r="I122" s="24">
        <f>+VLOOKUP($B122,Hoja.Inventario!$A$5:$I$169,8,0)</f>
        <v>0</v>
      </c>
      <c r="J122" s="24">
        <f>+VLOOKUP($B122,Hoja.Inventario!$A$5:$I$169,9,0)</f>
        <v>0</v>
      </c>
      <c r="K122" s="27">
        <f t="shared" si="7"/>
        <v>0</v>
      </c>
      <c r="L122" s="20"/>
      <c r="M122" s="34"/>
      <c r="N122" s="35">
        <f t="shared" si="8"/>
        <v>0</v>
      </c>
      <c r="O122" s="36" t="e">
        <f t="shared" si="9"/>
        <v>#DIV/0!</v>
      </c>
      <c r="P122" s="20"/>
      <c r="Q122" s="38">
        <f t="shared" si="10"/>
        <v>0</v>
      </c>
      <c r="R122" s="38">
        <f t="shared" si="11"/>
        <v>0</v>
      </c>
      <c r="S122" s="37"/>
      <c r="T122" s="11"/>
      <c r="U122" s="11"/>
      <c r="V122" s="11"/>
      <c r="W122" s="11"/>
      <c r="X122" s="11"/>
      <c r="Y122" s="11"/>
      <c r="Z122" s="11"/>
      <c r="AA122" s="11"/>
    </row>
    <row r="123" spans="1:27" ht="15" customHeight="1">
      <c r="A123" s="14"/>
      <c r="B123" s="6">
        <v>119</v>
      </c>
      <c r="C123" s="7"/>
      <c r="D123" s="20"/>
      <c r="E123" s="21"/>
      <c r="F123" s="21"/>
      <c r="G123" s="22">
        <f t="shared" si="6"/>
        <v>0</v>
      </c>
      <c r="H123" s="23"/>
      <c r="I123" s="24">
        <f>+VLOOKUP($B123,Hoja.Inventario!$A$5:$I$169,8,0)</f>
        <v>0</v>
      </c>
      <c r="J123" s="24">
        <f>+VLOOKUP($B123,Hoja.Inventario!$A$5:$I$169,9,0)</f>
        <v>0</v>
      </c>
      <c r="K123" s="27">
        <f t="shared" si="7"/>
        <v>0</v>
      </c>
      <c r="L123" s="20"/>
      <c r="M123" s="34"/>
      <c r="N123" s="35">
        <f t="shared" si="8"/>
        <v>0</v>
      </c>
      <c r="O123" s="36" t="e">
        <f t="shared" si="9"/>
        <v>#DIV/0!</v>
      </c>
      <c r="P123" s="20"/>
      <c r="Q123" s="38">
        <f t="shared" si="10"/>
        <v>0</v>
      </c>
      <c r="R123" s="38">
        <f t="shared" si="11"/>
        <v>0</v>
      </c>
      <c r="S123" s="37"/>
      <c r="T123" s="11"/>
      <c r="U123" s="11"/>
      <c r="V123" s="11"/>
      <c r="W123" s="11"/>
      <c r="X123" s="11"/>
      <c r="Y123" s="11"/>
      <c r="Z123" s="11"/>
      <c r="AA123" s="11"/>
    </row>
    <row r="124" spans="1:27" ht="15" customHeight="1">
      <c r="A124" s="14"/>
      <c r="B124" s="6">
        <v>120</v>
      </c>
      <c r="C124" s="7"/>
      <c r="D124" s="20"/>
      <c r="E124" s="21"/>
      <c r="F124" s="21"/>
      <c r="G124" s="22">
        <f t="shared" si="6"/>
        <v>0</v>
      </c>
      <c r="H124" s="23"/>
      <c r="I124" s="24">
        <f>+VLOOKUP($B124,Hoja.Inventario!$A$5:$I$169,8,0)</f>
        <v>0</v>
      </c>
      <c r="J124" s="24">
        <f>+VLOOKUP($B124,Hoja.Inventario!$A$5:$I$169,9,0)</f>
        <v>0</v>
      </c>
      <c r="K124" s="27">
        <f t="shared" si="7"/>
        <v>0</v>
      </c>
      <c r="L124" s="20"/>
      <c r="M124" s="34"/>
      <c r="N124" s="35">
        <f t="shared" si="8"/>
        <v>0</v>
      </c>
      <c r="O124" s="36" t="e">
        <f t="shared" si="9"/>
        <v>#DIV/0!</v>
      </c>
      <c r="P124" s="20"/>
      <c r="Q124" s="38">
        <f t="shared" si="10"/>
        <v>0</v>
      </c>
      <c r="R124" s="38">
        <f t="shared" si="11"/>
        <v>0</v>
      </c>
      <c r="S124" s="37"/>
      <c r="T124" s="11"/>
      <c r="U124" s="11"/>
      <c r="V124" s="11"/>
      <c r="W124" s="11"/>
      <c r="X124" s="11"/>
      <c r="Y124" s="11"/>
      <c r="Z124" s="11"/>
      <c r="AA124" s="11"/>
    </row>
    <row r="125" spans="1:27" ht="15" customHeight="1">
      <c r="A125" s="14"/>
      <c r="B125" s="6">
        <v>121</v>
      </c>
      <c r="C125" s="7"/>
      <c r="D125" s="20"/>
      <c r="E125" s="21"/>
      <c r="F125" s="21"/>
      <c r="G125" s="22">
        <f t="shared" si="6"/>
        <v>0</v>
      </c>
      <c r="H125" s="23"/>
      <c r="I125" s="24">
        <f>+VLOOKUP($B125,Hoja.Inventario!$A$5:$I$169,8,0)</f>
        <v>0</v>
      </c>
      <c r="J125" s="24">
        <f>+VLOOKUP($B125,Hoja.Inventario!$A$5:$I$169,9,0)</f>
        <v>0</v>
      </c>
      <c r="K125" s="27">
        <f t="shared" si="7"/>
        <v>0</v>
      </c>
      <c r="L125" s="20"/>
      <c r="M125" s="34"/>
      <c r="N125" s="35">
        <f t="shared" si="8"/>
        <v>0</v>
      </c>
      <c r="O125" s="36" t="e">
        <f t="shared" si="9"/>
        <v>#DIV/0!</v>
      </c>
      <c r="P125" s="20"/>
      <c r="Q125" s="38">
        <f t="shared" si="10"/>
        <v>0</v>
      </c>
      <c r="R125" s="38">
        <f t="shared" si="11"/>
        <v>0</v>
      </c>
      <c r="S125" s="37"/>
      <c r="T125" s="11"/>
      <c r="U125" s="11"/>
      <c r="V125" s="11"/>
      <c r="W125" s="11"/>
      <c r="X125" s="11"/>
      <c r="Y125" s="11"/>
      <c r="Z125" s="11"/>
      <c r="AA125" s="11"/>
    </row>
    <row r="126" spans="1:27" ht="15" customHeight="1">
      <c r="A126" s="14"/>
      <c r="B126" s="6">
        <v>122</v>
      </c>
      <c r="C126" s="7"/>
      <c r="D126" s="20"/>
      <c r="E126" s="21"/>
      <c r="F126" s="21"/>
      <c r="G126" s="22">
        <f t="shared" si="6"/>
        <v>0</v>
      </c>
      <c r="H126" s="23"/>
      <c r="I126" s="24">
        <f>+VLOOKUP($B126,Hoja.Inventario!$A$5:$I$169,8,0)</f>
        <v>0</v>
      </c>
      <c r="J126" s="24">
        <f>+VLOOKUP($B126,Hoja.Inventario!$A$5:$I$169,9,0)</f>
        <v>0</v>
      </c>
      <c r="K126" s="27">
        <f t="shared" si="7"/>
        <v>0</v>
      </c>
      <c r="L126" s="20"/>
      <c r="M126" s="34"/>
      <c r="N126" s="35">
        <f t="shared" si="8"/>
        <v>0</v>
      </c>
      <c r="O126" s="36" t="e">
        <f t="shared" si="9"/>
        <v>#DIV/0!</v>
      </c>
      <c r="P126" s="20"/>
      <c r="Q126" s="38">
        <f t="shared" si="10"/>
        <v>0</v>
      </c>
      <c r="R126" s="38">
        <f t="shared" si="11"/>
        <v>0</v>
      </c>
      <c r="S126" s="37"/>
      <c r="T126" s="11"/>
      <c r="U126" s="11"/>
      <c r="V126" s="11"/>
      <c r="W126" s="11"/>
      <c r="X126" s="11"/>
      <c r="Y126" s="11"/>
      <c r="Z126" s="11"/>
      <c r="AA126" s="11"/>
    </row>
    <row r="127" spans="1:27" ht="15" customHeight="1">
      <c r="A127" s="14"/>
      <c r="B127" s="6">
        <v>123</v>
      </c>
      <c r="C127" s="7"/>
      <c r="D127" s="20"/>
      <c r="E127" s="21"/>
      <c r="F127" s="21"/>
      <c r="G127" s="22">
        <f t="shared" si="6"/>
        <v>0</v>
      </c>
      <c r="H127" s="23"/>
      <c r="I127" s="24">
        <f>+VLOOKUP($B127,Hoja.Inventario!$A$5:$I$169,8,0)</f>
        <v>0</v>
      </c>
      <c r="J127" s="24">
        <f>+VLOOKUP($B127,Hoja.Inventario!$A$5:$I$169,9,0)</f>
        <v>0</v>
      </c>
      <c r="K127" s="27">
        <f t="shared" si="7"/>
        <v>0</v>
      </c>
      <c r="L127" s="20"/>
      <c r="M127" s="34"/>
      <c r="N127" s="35">
        <f t="shared" si="8"/>
        <v>0</v>
      </c>
      <c r="O127" s="36" t="e">
        <f t="shared" si="9"/>
        <v>#DIV/0!</v>
      </c>
      <c r="P127" s="20"/>
      <c r="Q127" s="38">
        <f t="shared" si="10"/>
        <v>0</v>
      </c>
      <c r="R127" s="38">
        <f t="shared" si="11"/>
        <v>0</v>
      </c>
      <c r="S127" s="37"/>
      <c r="T127" s="11"/>
      <c r="U127" s="11"/>
      <c r="V127" s="11"/>
      <c r="W127" s="11"/>
      <c r="X127" s="11"/>
      <c r="Y127" s="11"/>
      <c r="Z127" s="11"/>
      <c r="AA127" s="11"/>
    </row>
    <row r="128" spans="1:27" ht="15" customHeight="1">
      <c r="A128" s="14"/>
      <c r="B128" s="6">
        <v>124</v>
      </c>
      <c r="C128" s="7"/>
      <c r="D128" s="20"/>
      <c r="E128" s="21"/>
      <c r="F128" s="21"/>
      <c r="G128" s="22">
        <f t="shared" si="6"/>
        <v>0</v>
      </c>
      <c r="H128" s="23"/>
      <c r="I128" s="24">
        <f>+VLOOKUP($B128,Hoja.Inventario!$A$5:$I$169,8,0)</f>
        <v>0</v>
      </c>
      <c r="J128" s="24">
        <f>+VLOOKUP($B128,Hoja.Inventario!$A$5:$I$169,9,0)</f>
        <v>0</v>
      </c>
      <c r="K128" s="27">
        <f t="shared" si="7"/>
        <v>0</v>
      </c>
      <c r="L128" s="20"/>
      <c r="M128" s="34"/>
      <c r="N128" s="35">
        <f t="shared" si="8"/>
        <v>0</v>
      </c>
      <c r="O128" s="36" t="e">
        <f t="shared" si="9"/>
        <v>#DIV/0!</v>
      </c>
      <c r="P128" s="20"/>
      <c r="Q128" s="38">
        <f t="shared" si="10"/>
        <v>0</v>
      </c>
      <c r="R128" s="38">
        <f t="shared" si="11"/>
        <v>0</v>
      </c>
      <c r="S128" s="37"/>
      <c r="T128" s="11"/>
      <c r="U128" s="11"/>
      <c r="V128" s="11"/>
      <c r="W128" s="11"/>
      <c r="X128" s="11"/>
      <c r="Y128" s="11"/>
      <c r="Z128" s="11"/>
      <c r="AA128" s="11"/>
    </row>
    <row r="129" spans="1:27" ht="15" customHeight="1">
      <c r="A129" s="14"/>
      <c r="B129" s="6">
        <v>125</v>
      </c>
      <c r="C129" s="7"/>
      <c r="D129" s="20"/>
      <c r="E129" s="21"/>
      <c r="F129" s="21"/>
      <c r="G129" s="22">
        <f t="shared" si="6"/>
        <v>0</v>
      </c>
      <c r="H129" s="23"/>
      <c r="I129" s="24">
        <f>+VLOOKUP($B129,Hoja.Inventario!$A$5:$I$169,8,0)</f>
        <v>0</v>
      </c>
      <c r="J129" s="24">
        <f>+VLOOKUP($B129,Hoja.Inventario!$A$5:$I$169,9,0)</f>
        <v>0</v>
      </c>
      <c r="K129" s="27">
        <f t="shared" si="7"/>
        <v>0</v>
      </c>
      <c r="L129" s="20"/>
      <c r="M129" s="34"/>
      <c r="N129" s="35">
        <f t="shared" si="8"/>
        <v>0</v>
      </c>
      <c r="O129" s="36" t="e">
        <f t="shared" si="9"/>
        <v>#DIV/0!</v>
      </c>
      <c r="P129" s="20"/>
      <c r="Q129" s="38">
        <f t="shared" si="10"/>
        <v>0</v>
      </c>
      <c r="R129" s="38">
        <f t="shared" si="11"/>
        <v>0</v>
      </c>
      <c r="S129" s="37"/>
      <c r="T129" s="11"/>
      <c r="U129" s="11"/>
      <c r="V129" s="11"/>
      <c r="W129" s="11"/>
      <c r="X129" s="11"/>
      <c r="Y129" s="11"/>
      <c r="Z129" s="11"/>
      <c r="AA129" s="11"/>
    </row>
    <row r="130" spans="1:27" ht="15" customHeight="1">
      <c r="A130" s="14"/>
      <c r="B130" s="6">
        <v>126</v>
      </c>
      <c r="C130" s="7"/>
      <c r="D130" s="20"/>
      <c r="E130" s="21"/>
      <c r="F130" s="21"/>
      <c r="G130" s="22">
        <f t="shared" si="6"/>
        <v>0</v>
      </c>
      <c r="H130" s="23"/>
      <c r="I130" s="24">
        <f>+VLOOKUP($B130,Hoja.Inventario!$A$5:$I$169,8,0)</f>
        <v>0</v>
      </c>
      <c r="J130" s="24">
        <f>+VLOOKUP($B130,Hoja.Inventario!$A$5:$I$169,9,0)</f>
        <v>0</v>
      </c>
      <c r="K130" s="27">
        <f t="shared" si="7"/>
        <v>0</v>
      </c>
      <c r="L130" s="20"/>
      <c r="M130" s="34"/>
      <c r="N130" s="35">
        <f t="shared" si="8"/>
        <v>0</v>
      </c>
      <c r="O130" s="36" t="e">
        <f t="shared" si="9"/>
        <v>#DIV/0!</v>
      </c>
      <c r="P130" s="20"/>
      <c r="Q130" s="38">
        <f t="shared" si="10"/>
        <v>0</v>
      </c>
      <c r="R130" s="38">
        <f t="shared" si="11"/>
        <v>0</v>
      </c>
      <c r="S130" s="37"/>
      <c r="T130" s="11"/>
      <c r="U130" s="11"/>
      <c r="V130" s="11"/>
      <c r="W130" s="11"/>
      <c r="X130" s="11"/>
      <c r="Y130" s="11"/>
      <c r="Z130" s="11"/>
      <c r="AA130" s="11"/>
    </row>
    <row r="131" spans="1:27" ht="15" customHeight="1">
      <c r="A131" s="14"/>
      <c r="B131" s="6">
        <v>127</v>
      </c>
      <c r="C131" s="7"/>
      <c r="D131" s="20"/>
      <c r="E131" s="21"/>
      <c r="F131" s="21"/>
      <c r="G131" s="22">
        <f t="shared" si="6"/>
        <v>0</v>
      </c>
      <c r="H131" s="23"/>
      <c r="I131" s="24">
        <f>+VLOOKUP($B131,Hoja.Inventario!$A$5:$I$169,8,0)</f>
        <v>0</v>
      </c>
      <c r="J131" s="24">
        <f>+VLOOKUP($B131,Hoja.Inventario!$A$5:$I$169,9,0)</f>
        <v>0</v>
      </c>
      <c r="K131" s="27">
        <f t="shared" si="7"/>
        <v>0</v>
      </c>
      <c r="L131" s="20"/>
      <c r="M131" s="34"/>
      <c r="N131" s="35">
        <f t="shared" si="8"/>
        <v>0</v>
      </c>
      <c r="O131" s="36" t="e">
        <f t="shared" si="9"/>
        <v>#DIV/0!</v>
      </c>
      <c r="P131" s="20"/>
      <c r="Q131" s="38">
        <f t="shared" si="10"/>
        <v>0</v>
      </c>
      <c r="R131" s="38">
        <f t="shared" si="11"/>
        <v>0</v>
      </c>
      <c r="S131" s="37"/>
      <c r="T131" s="11"/>
      <c r="U131" s="11"/>
      <c r="V131" s="11"/>
      <c r="W131" s="11"/>
      <c r="X131" s="11"/>
      <c r="Y131" s="11"/>
      <c r="Z131" s="11"/>
      <c r="AA131" s="11"/>
    </row>
    <row r="132" spans="1:27" ht="15" customHeight="1">
      <c r="A132" s="14"/>
      <c r="B132" s="6">
        <v>128</v>
      </c>
      <c r="C132" s="7"/>
      <c r="D132" s="20"/>
      <c r="E132" s="21"/>
      <c r="F132" s="21"/>
      <c r="G132" s="22">
        <f t="shared" si="6"/>
        <v>0</v>
      </c>
      <c r="H132" s="23"/>
      <c r="I132" s="24">
        <f>+VLOOKUP($B132,Hoja.Inventario!$A$5:$I$169,8,0)</f>
        <v>0</v>
      </c>
      <c r="J132" s="24">
        <f>+VLOOKUP($B132,Hoja.Inventario!$A$5:$I$169,9,0)</f>
        <v>0</v>
      </c>
      <c r="K132" s="27">
        <f t="shared" si="7"/>
        <v>0</v>
      </c>
      <c r="L132" s="20"/>
      <c r="M132" s="34"/>
      <c r="N132" s="35">
        <f t="shared" si="8"/>
        <v>0</v>
      </c>
      <c r="O132" s="36" t="e">
        <f t="shared" si="9"/>
        <v>#DIV/0!</v>
      </c>
      <c r="P132" s="20"/>
      <c r="Q132" s="38">
        <f t="shared" si="10"/>
        <v>0</v>
      </c>
      <c r="R132" s="38">
        <f t="shared" si="11"/>
        <v>0</v>
      </c>
      <c r="S132" s="37"/>
      <c r="T132" s="11"/>
      <c r="U132" s="11"/>
      <c r="V132" s="11"/>
      <c r="W132" s="11"/>
      <c r="X132" s="11"/>
      <c r="Y132" s="11"/>
      <c r="Z132" s="11"/>
      <c r="AA132" s="11"/>
    </row>
    <row r="133" spans="1:27" ht="15" customHeight="1">
      <c r="A133" s="14"/>
      <c r="B133" s="6">
        <v>129</v>
      </c>
      <c r="C133" s="7"/>
      <c r="D133" s="20"/>
      <c r="E133" s="21"/>
      <c r="F133" s="21"/>
      <c r="G133" s="22">
        <f t="shared" ref="G133:G169" si="12">+E133*F133</f>
        <v>0</v>
      </c>
      <c r="H133" s="23"/>
      <c r="I133" s="24">
        <f>+VLOOKUP($B133,Hoja.Inventario!$A$5:$I$169,8,0)</f>
        <v>0</v>
      </c>
      <c r="J133" s="24">
        <f>+VLOOKUP($B133,Hoja.Inventario!$A$5:$I$169,9,0)</f>
        <v>0</v>
      </c>
      <c r="K133" s="27">
        <f t="shared" ref="K133:K169" si="13">+E133+I133-J133</f>
        <v>0</v>
      </c>
      <c r="L133" s="20"/>
      <c r="M133" s="34"/>
      <c r="N133" s="35">
        <f t="shared" ref="N133:N169" si="14">+M133-F133</f>
        <v>0</v>
      </c>
      <c r="O133" s="36" t="e">
        <f t="shared" ref="O133:O169" si="15">+N133/M133</f>
        <v>#DIV/0!</v>
      </c>
      <c r="P133" s="20"/>
      <c r="Q133" s="38">
        <f t="shared" ref="Q133:Q169" si="16">+K133*F133</f>
        <v>0</v>
      </c>
      <c r="R133" s="38">
        <f t="shared" ref="R133:R169" si="17">+K133*M133</f>
        <v>0</v>
      </c>
      <c r="S133" s="37"/>
      <c r="T133" s="11"/>
      <c r="U133" s="11"/>
      <c r="V133" s="11"/>
      <c r="W133" s="11"/>
      <c r="X133" s="11"/>
      <c r="Y133" s="11"/>
      <c r="Z133" s="11"/>
      <c r="AA133" s="11"/>
    </row>
    <row r="134" spans="1:27" ht="15" customHeight="1">
      <c r="A134" s="14"/>
      <c r="B134" s="6">
        <v>130</v>
      </c>
      <c r="C134" s="7"/>
      <c r="D134" s="20"/>
      <c r="E134" s="21"/>
      <c r="F134" s="21"/>
      <c r="G134" s="22">
        <f t="shared" si="12"/>
        <v>0</v>
      </c>
      <c r="H134" s="23"/>
      <c r="I134" s="24">
        <f>+VLOOKUP($B134,Hoja.Inventario!$A$5:$I$169,8,0)</f>
        <v>0</v>
      </c>
      <c r="J134" s="24">
        <f>+VLOOKUP($B134,Hoja.Inventario!$A$5:$I$169,9,0)</f>
        <v>0</v>
      </c>
      <c r="K134" s="27">
        <f t="shared" si="13"/>
        <v>0</v>
      </c>
      <c r="L134" s="20"/>
      <c r="M134" s="34"/>
      <c r="N134" s="35">
        <f t="shared" si="14"/>
        <v>0</v>
      </c>
      <c r="O134" s="36" t="e">
        <f t="shared" si="15"/>
        <v>#DIV/0!</v>
      </c>
      <c r="P134" s="20"/>
      <c r="Q134" s="38">
        <f t="shared" si="16"/>
        <v>0</v>
      </c>
      <c r="R134" s="38">
        <f t="shared" si="17"/>
        <v>0</v>
      </c>
      <c r="S134" s="37"/>
      <c r="T134" s="11"/>
      <c r="U134" s="11"/>
      <c r="V134" s="11"/>
      <c r="W134" s="11"/>
      <c r="X134" s="11"/>
      <c r="Y134" s="11"/>
      <c r="Z134" s="11"/>
      <c r="AA134" s="11"/>
    </row>
    <row r="135" spans="1:27" ht="15" customHeight="1">
      <c r="A135" s="14"/>
      <c r="B135" s="6">
        <v>131</v>
      </c>
      <c r="C135" s="7"/>
      <c r="D135" s="20"/>
      <c r="E135" s="21"/>
      <c r="F135" s="21"/>
      <c r="G135" s="22">
        <f t="shared" si="12"/>
        <v>0</v>
      </c>
      <c r="H135" s="23"/>
      <c r="I135" s="24">
        <f>+VLOOKUP($B135,Hoja.Inventario!$A$5:$I$169,8,0)</f>
        <v>0</v>
      </c>
      <c r="J135" s="24">
        <f>+VLOOKUP($B135,Hoja.Inventario!$A$5:$I$169,9,0)</f>
        <v>0</v>
      </c>
      <c r="K135" s="27">
        <f t="shared" si="13"/>
        <v>0</v>
      </c>
      <c r="L135" s="20"/>
      <c r="M135" s="34"/>
      <c r="N135" s="35">
        <f t="shared" si="14"/>
        <v>0</v>
      </c>
      <c r="O135" s="36" t="e">
        <f t="shared" si="15"/>
        <v>#DIV/0!</v>
      </c>
      <c r="P135" s="20"/>
      <c r="Q135" s="38">
        <f t="shared" si="16"/>
        <v>0</v>
      </c>
      <c r="R135" s="38">
        <f t="shared" si="17"/>
        <v>0</v>
      </c>
      <c r="S135" s="37"/>
      <c r="T135" s="11"/>
      <c r="U135" s="11"/>
      <c r="V135" s="11"/>
      <c r="W135" s="11"/>
      <c r="X135" s="11"/>
      <c r="Y135" s="11"/>
      <c r="Z135" s="11"/>
      <c r="AA135" s="11"/>
    </row>
    <row r="136" spans="1:27" ht="15" customHeight="1">
      <c r="A136" s="14"/>
      <c r="B136" s="6">
        <v>132</v>
      </c>
      <c r="C136" s="7"/>
      <c r="D136" s="20"/>
      <c r="E136" s="21"/>
      <c r="F136" s="21"/>
      <c r="G136" s="22">
        <f t="shared" si="12"/>
        <v>0</v>
      </c>
      <c r="H136" s="23"/>
      <c r="I136" s="24">
        <f>+VLOOKUP($B136,Hoja.Inventario!$A$5:$I$169,8,0)</f>
        <v>0</v>
      </c>
      <c r="J136" s="24">
        <f>+VLOOKUP($B136,Hoja.Inventario!$A$5:$I$169,9,0)</f>
        <v>0</v>
      </c>
      <c r="K136" s="27">
        <f t="shared" si="13"/>
        <v>0</v>
      </c>
      <c r="L136" s="20"/>
      <c r="M136" s="34"/>
      <c r="N136" s="35">
        <f t="shared" si="14"/>
        <v>0</v>
      </c>
      <c r="O136" s="36" t="e">
        <f t="shared" si="15"/>
        <v>#DIV/0!</v>
      </c>
      <c r="P136" s="20"/>
      <c r="Q136" s="38">
        <f t="shared" si="16"/>
        <v>0</v>
      </c>
      <c r="R136" s="38">
        <f t="shared" si="17"/>
        <v>0</v>
      </c>
      <c r="S136" s="37"/>
      <c r="T136" s="11"/>
      <c r="U136" s="11"/>
      <c r="V136" s="11"/>
      <c r="W136" s="11"/>
      <c r="X136" s="11"/>
      <c r="Y136" s="11"/>
      <c r="Z136" s="11"/>
      <c r="AA136" s="11"/>
    </row>
    <row r="137" spans="1:27" ht="15" customHeight="1">
      <c r="A137" s="14"/>
      <c r="B137" s="6">
        <v>133</v>
      </c>
      <c r="C137" s="7"/>
      <c r="D137" s="20"/>
      <c r="E137" s="21"/>
      <c r="F137" s="21"/>
      <c r="G137" s="22">
        <f t="shared" si="12"/>
        <v>0</v>
      </c>
      <c r="H137" s="23"/>
      <c r="I137" s="24">
        <f>+VLOOKUP($B137,Hoja.Inventario!$A$5:$I$169,8,0)</f>
        <v>0</v>
      </c>
      <c r="J137" s="24">
        <f>+VLOOKUP($B137,Hoja.Inventario!$A$5:$I$169,9,0)</f>
        <v>0</v>
      </c>
      <c r="K137" s="27">
        <f t="shared" si="13"/>
        <v>0</v>
      </c>
      <c r="L137" s="20"/>
      <c r="M137" s="34"/>
      <c r="N137" s="35">
        <f t="shared" si="14"/>
        <v>0</v>
      </c>
      <c r="O137" s="36" t="e">
        <f t="shared" si="15"/>
        <v>#DIV/0!</v>
      </c>
      <c r="P137" s="20"/>
      <c r="Q137" s="38">
        <f t="shared" si="16"/>
        <v>0</v>
      </c>
      <c r="R137" s="38">
        <f t="shared" si="17"/>
        <v>0</v>
      </c>
      <c r="S137" s="37"/>
      <c r="T137" s="11"/>
      <c r="U137" s="11"/>
      <c r="V137" s="11"/>
      <c r="W137" s="11"/>
      <c r="X137" s="11"/>
      <c r="Y137" s="11"/>
      <c r="Z137" s="11"/>
      <c r="AA137" s="11"/>
    </row>
    <row r="138" spans="1:27" ht="15" customHeight="1">
      <c r="A138" s="14"/>
      <c r="B138" s="6">
        <v>134</v>
      </c>
      <c r="C138" s="7"/>
      <c r="D138" s="20"/>
      <c r="E138" s="21"/>
      <c r="F138" s="21"/>
      <c r="G138" s="22">
        <f t="shared" si="12"/>
        <v>0</v>
      </c>
      <c r="H138" s="23"/>
      <c r="I138" s="24">
        <f>+VLOOKUP($B138,Hoja.Inventario!$A$5:$I$169,8,0)</f>
        <v>0</v>
      </c>
      <c r="J138" s="24">
        <f>+VLOOKUP($B138,Hoja.Inventario!$A$5:$I$169,9,0)</f>
        <v>0</v>
      </c>
      <c r="K138" s="27">
        <f t="shared" si="13"/>
        <v>0</v>
      </c>
      <c r="L138" s="20"/>
      <c r="M138" s="34"/>
      <c r="N138" s="35">
        <f t="shared" si="14"/>
        <v>0</v>
      </c>
      <c r="O138" s="36" t="e">
        <f t="shared" si="15"/>
        <v>#DIV/0!</v>
      </c>
      <c r="P138" s="20"/>
      <c r="Q138" s="38">
        <f t="shared" si="16"/>
        <v>0</v>
      </c>
      <c r="R138" s="38">
        <f t="shared" si="17"/>
        <v>0</v>
      </c>
      <c r="S138" s="37"/>
      <c r="T138" s="11"/>
      <c r="U138" s="11"/>
      <c r="V138" s="11"/>
      <c r="W138" s="11"/>
      <c r="X138" s="11"/>
      <c r="Y138" s="11"/>
      <c r="Z138" s="11"/>
      <c r="AA138" s="11"/>
    </row>
    <row r="139" spans="1:27" ht="15" customHeight="1">
      <c r="A139" s="14"/>
      <c r="B139" s="6">
        <v>135</v>
      </c>
      <c r="C139" s="7"/>
      <c r="D139" s="20"/>
      <c r="E139" s="21"/>
      <c r="F139" s="21"/>
      <c r="G139" s="22">
        <f t="shared" si="12"/>
        <v>0</v>
      </c>
      <c r="H139" s="23"/>
      <c r="I139" s="24">
        <f>+VLOOKUP($B139,Hoja.Inventario!$A$5:$I$169,8,0)</f>
        <v>0</v>
      </c>
      <c r="J139" s="24">
        <f>+VLOOKUP($B139,Hoja.Inventario!$A$5:$I$169,9,0)</f>
        <v>0</v>
      </c>
      <c r="K139" s="27">
        <f t="shared" si="13"/>
        <v>0</v>
      </c>
      <c r="L139" s="20"/>
      <c r="M139" s="34"/>
      <c r="N139" s="35">
        <f t="shared" si="14"/>
        <v>0</v>
      </c>
      <c r="O139" s="36" t="e">
        <f t="shared" si="15"/>
        <v>#DIV/0!</v>
      </c>
      <c r="P139" s="20"/>
      <c r="Q139" s="38">
        <f t="shared" si="16"/>
        <v>0</v>
      </c>
      <c r="R139" s="38">
        <f t="shared" si="17"/>
        <v>0</v>
      </c>
      <c r="S139" s="37"/>
      <c r="T139" s="11"/>
      <c r="U139" s="11"/>
      <c r="V139" s="11"/>
      <c r="W139" s="11"/>
      <c r="X139" s="11"/>
      <c r="Y139" s="11"/>
      <c r="Z139" s="11"/>
      <c r="AA139" s="11"/>
    </row>
    <row r="140" spans="1:27" ht="15" customHeight="1">
      <c r="A140" s="14"/>
      <c r="B140" s="6">
        <v>136</v>
      </c>
      <c r="C140" s="7"/>
      <c r="D140" s="20"/>
      <c r="E140" s="21"/>
      <c r="F140" s="21"/>
      <c r="G140" s="22">
        <f t="shared" si="12"/>
        <v>0</v>
      </c>
      <c r="H140" s="23"/>
      <c r="I140" s="24">
        <f>+VLOOKUP($B140,Hoja.Inventario!$A$5:$I$169,8,0)</f>
        <v>0</v>
      </c>
      <c r="J140" s="24">
        <f>+VLOOKUP($B140,Hoja.Inventario!$A$5:$I$169,9,0)</f>
        <v>0</v>
      </c>
      <c r="K140" s="27">
        <f t="shared" si="13"/>
        <v>0</v>
      </c>
      <c r="L140" s="20"/>
      <c r="M140" s="34"/>
      <c r="N140" s="35">
        <f t="shared" si="14"/>
        <v>0</v>
      </c>
      <c r="O140" s="36" t="e">
        <f t="shared" si="15"/>
        <v>#DIV/0!</v>
      </c>
      <c r="P140" s="20"/>
      <c r="Q140" s="38">
        <f t="shared" si="16"/>
        <v>0</v>
      </c>
      <c r="R140" s="38">
        <f t="shared" si="17"/>
        <v>0</v>
      </c>
      <c r="S140" s="37"/>
      <c r="T140" s="11"/>
      <c r="U140" s="11"/>
      <c r="V140" s="11"/>
      <c r="W140" s="11"/>
      <c r="X140" s="11"/>
      <c r="Y140" s="11"/>
      <c r="Z140" s="11"/>
      <c r="AA140" s="11"/>
    </row>
    <row r="141" spans="1:27" ht="15" customHeight="1">
      <c r="A141" s="14"/>
      <c r="B141" s="6">
        <v>137</v>
      </c>
      <c r="C141" s="7"/>
      <c r="D141" s="20"/>
      <c r="E141" s="21"/>
      <c r="F141" s="21"/>
      <c r="G141" s="22">
        <f t="shared" si="12"/>
        <v>0</v>
      </c>
      <c r="H141" s="23"/>
      <c r="I141" s="24">
        <f>+VLOOKUP($B141,Hoja.Inventario!$A$5:$I$169,8,0)</f>
        <v>0</v>
      </c>
      <c r="J141" s="24">
        <f>+VLOOKUP($B141,Hoja.Inventario!$A$5:$I$169,9,0)</f>
        <v>0</v>
      </c>
      <c r="K141" s="27">
        <f t="shared" si="13"/>
        <v>0</v>
      </c>
      <c r="L141" s="20"/>
      <c r="M141" s="34"/>
      <c r="N141" s="35">
        <f t="shared" si="14"/>
        <v>0</v>
      </c>
      <c r="O141" s="36" t="e">
        <f t="shared" si="15"/>
        <v>#DIV/0!</v>
      </c>
      <c r="P141" s="20"/>
      <c r="Q141" s="38">
        <f t="shared" si="16"/>
        <v>0</v>
      </c>
      <c r="R141" s="38">
        <f t="shared" si="17"/>
        <v>0</v>
      </c>
      <c r="S141" s="37"/>
      <c r="T141" s="11"/>
      <c r="U141" s="11"/>
      <c r="V141" s="11"/>
      <c r="W141" s="11"/>
      <c r="X141" s="11"/>
      <c r="Y141" s="11"/>
      <c r="Z141" s="11"/>
      <c r="AA141" s="11"/>
    </row>
    <row r="142" spans="1:27" ht="15" customHeight="1">
      <c r="A142" s="14"/>
      <c r="B142" s="6">
        <v>138</v>
      </c>
      <c r="C142" s="7"/>
      <c r="D142" s="20"/>
      <c r="E142" s="21"/>
      <c r="F142" s="21"/>
      <c r="G142" s="22">
        <f t="shared" si="12"/>
        <v>0</v>
      </c>
      <c r="H142" s="23"/>
      <c r="I142" s="24">
        <f>+VLOOKUP($B142,Hoja.Inventario!$A$5:$I$169,8,0)</f>
        <v>0</v>
      </c>
      <c r="J142" s="24">
        <f>+VLOOKUP($B142,Hoja.Inventario!$A$5:$I$169,9,0)</f>
        <v>0</v>
      </c>
      <c r="K142" s="27">
        <f t="shared" si="13"/>
        <v>0</v>
      </c>
      <c r="L142" s="20"/>
      <c r="M142" s="34"/>
      <c r="N142" s="35">
        <f t="shared" si="14"/>
        <v>0</v>
      </c>
      <c r="O142" s="36" t="e">
        <f t="shared" si="15"/>
        <v>#DIV/0!</v>
      </c>
      <c r="P142" s="20"/>
      <c r="Q142" s="38">
        <f t="shared" si="16"/>
        <v>0</v>
      </c>
      <c r="R142" s="38">
        <f t="shared" si="17"/>
        <v>0</v>
      </c>
      <c r="S142" s="37"/>
      <c r="T142" s="11"/>
      <c r="U142" s="11"/>
      <c r="V142" s="11"/>
      <c r="W142" s="11"/>
      <c r="X142" s="11"/>
      <c r="Y142" s="11"/>
      <c r="Z142" s="11"/>
      <c r="AA142" s="11"/>
    </row>
    <row r="143" spans="1:27" ht="15" customHeight="1">
      <c r="A143" s="14"/>
      <c r="B143" s="6">
        <v>139</v>
      </c>
      <c r="C143" s="7"/>
      <c r="D143" s="20"/>
      <c r="E143" s="21"/>
      <c r="F143" s="21"/>
      <c r="G143" s="22">
        <f t="shared" si="12"/>
        <v>0</v>
      </c>
      <c r="H143" s="23"/>
      <c r="I143" s="24">
        <f>+VLOOKUP($B143,Hoja.Inventario!$A$5:$I$169,8,0)</f>
        <v>0</v>
      </c>
      <c r="J143" s="24">
        <f>+VLOOKUP($B143,Hoja.Inventario!$A$5:$I$169,9,0)</f>
        <v>0</v>
      </c>
      <c r="K143" s="27">
        <f t="shared" si="13"/>
        <v>0</v>
      </c>
      <c r="L143" s="20"/>
      <c r="M143" s="34"/>
      <c r="N143" s="35">
        <f t="shared" si="14"/>
        <v>0</v>
      </c>
      <c r="O143" s="36" t="e">
        <f t="shared" si="15"/>
        <v>#DIV/0!</v>
      </c>
      <c r="P143" s="20"/>
      <c r="Q143" s="38">
        <f t="shared" si="16"/>
        <v>0</v>
      </c>
      <c r="R143" s="38">
        <f t="shared" si="17"/>
        <v>0</v>
      </c>
      <c r="S143" s="37"/>
      <c r="T143" s="11"/>
      <c r="U143" s="11"/>
      <c r="V143" s="11"/>
      <c r="W143" s="11"/>
      <c r="X143" s="11"/>
      <c r="Y143" s="11"/>
      <c r="Z143" s="11"/>
      <c r="AA143" s="11"/>
    </row>
    <row r="144" spans="1:27" ht="15" customHeight="1">
      <c r="A144" s="14"/>
      <c r="B144" s="6">
        <v>140</v>
      </c>
      <c r="C144" s="7"/>
      <c r="D144" s="20"/>
      <c r="E144" s="21"/>
      <c r="F144" s="21"/>
      <c r="G144" s="22">
        <f t="shared" si="12"/>
        <v>0</v>
      </c>
      <c r="H144" s="23"/>
      <c r="I144" s="24">
        <f>+VLOOKUP($B144,Hoja.Inventario!$A$5:$I$169,8,0)</f>
        <v>0</v>
      </c>
      <c r="J144" s="24">
        <f>+VLOOKUP($B144,Hoja.Inventario!$A$5:$I$169,9,0)</f>
        <v>0</v>
      </c>
      <c r="K144" s="27">
        <f t="shared" si="13"/>
        <v>0</v>
      </c>
      <c r="L144" s="20"/>
      <c r="M144" s="34"/>
      <c r="N144" s="35">
        <f t="shared" si="14"/>
        <v>0</v>
      </c>
      <c r="O144" s="36" t="e">
        <f t="shared" si="15"/>
        <v>#DIV/0!</v>
      </c>
      <c r="P144" s="20"/>
      <c r="Q144" s="38">
        <f t="shared" si="16"/>
        <v>0</v>
      </c>
      <c r="R144" s="38">
        <f t="shared" si="17"/>
        <v>0</v>
      </c>
      <c r="S144" s="37"/>
      <c r="T144" s="11"/>
      <c r="U144" s="11"/>
      <c r="V144" s="11"/>
      <c r="W144" s="11"/>
      <c r="X144" s="11"/>
      <c r="Y144" s="11"/>
      <c r="Z144" s="11"/>
      <c r="AA144" s="11"/>
    </row>
    <row r="145" spans="1:27" ht="15" customHeight="1">
      <c r="A145" s="14"/>
      <c r="B145" s="6">
        <v>141</v>
      </c>
      <c r="C145" s="7"/>
      <c r="D145" s="20"/>
      <c r="E145" s="21"/>
      <c r="F145" s="21"/>
      <c r="G145" s="22">
        <f t="shared" si="12"/>
        <v>0</v>
      </c>
      <c r="H145" s="23"/>
      <c r="I145" s="24">
        <f>+VLOOKUP($B145,Hoja.Inventario!$A$5:$I$169,8,0)</f>
        <v>0</v>
      </c>
      <c r="J145" s="24">
        <f>+VLOOKUP($B145,Hoja.Inventario!$A$5:$I$169,9,0)</f>
        <v>0</v>
      </c>
      <c r="K145" s="27">
        <f t="shared" si="13"/>
        <v>0</v>
      </c>
      <c r="L145" s="20"/>
      <c r="M145" s="34"/>
      <c r="N145" s="35">
        <f t="shared" si="14"/>
        <v>0</v>
      </c>
      <c r="O145" s="36" t="e">
        <f t="shared" si="15"/>
        <v>#DIV/0!</v>
      </c>
      <c r="P145" s="20"/>
      <c r="Q145" s="38">
        <f t="shared" si="16"/>
        <v>0</v>
      </c>
      <c r="R145" s="38">
        <f t="shared" si="17"/>
        <v>0</v>
      </c>
      <c r="S145" s="37"/>
      <c r="T145" s="11"/>
      <c r="U145" s="11"/>
      <c r="V145" s="11"/>
      <c r="W145" s="11"/>
      <c r="X145" s="11"/>
      <c r="Y145" s="11"/>
      <c r="Z145" s="11"/>
      <c r="AA145" s="11"/>
    </row>
    <row r="146" spans="1:27" ht="15" customHeight="1">
      <c r="A146" s="14"/>
      <c r="B146" s="6">
        <v>142</v>
      </c>
      <c r="C146" s="7"/>
      <c r="D146" s="20"/>
      <c r="E146" s="21"/>
      <c r="F146" s="21"/>
      <c r="G146" s="22">
        <f t="shared" si="12"/>
        <v>0</v>
      </c>
      <c r="H146" s="23"/>
      <c r="I146" s="24">
        <f>+VLOOKUP($B146,Hoja.Inventario!$A$5:$I$169,8,0)</f>
        <v>0</v>
      </c>
      <c r="J146" s="24">
        <f>+VLOOKUP($B146,Hoja.Inventario!$A$5:$I$169,9,0)</f>
        <v>0</v>
      </c>
      <c r="K146" s="27">
        <f t="shared" si="13"/>
        <v>0</v>
      </c>
      <c r="L146" s="20"/>
      <c r="M146" s="34"/>
      <c r="N146" s="35">
        <f t="shared" si="14"/>
        <v>0</v>
      </c>
      <c r="O146" s="36" t="e">
        <f t="shared" si="15"/>
        <v>#DIV/0!</v>
      </c>
      <c r="P146" s="20"/>
      <c r="Q146" s="38">
        <f t="shared" si="16"/>
        <v>0</v>
      </c>
      <c r="R146" s="38">
        <f t="shared" si="17"/>
        <v>0</v>
      </c>
      <c r="S146" s="37"/>
      <c r="T146" s="11"/>
      <c r="U146" s="11"/>
      <c r="V146" s="11"/>
      <c r="W146" s="11"/>
      <c r="X146" s="11"/>
      <c r="Y146" s="11"/>
      <c r="Z146" s="11"/>
      <c r="AA146" s="11"/>
    </row>
    <row r="147" spans="1:27" ht="15" customHeight="1">
      <c r="A147" s="14"/>
      <c r="B147" s="6">
        <v>143</v>
      </c>
      <c r="C147" s="7"/>
      <c r="D147" s="20"/>
      <c r="E147" s="21"/>
      <c r="F147" s="21"/>
      <c r="G147" s="22">
        <f t="shared" si="12"/>
        <v>0</v>
      </c>
      <c r="H147" s="23"/>
      <c r="I147" s="24">
        <f>+VLOOKUP($B147,Hoja.Inventario!$A$5:$I$169,8,0)</f>
        <v>0</v>
      </c>
      <c r="J147" s="24">
        <f>+VLOOKUP($B147,Hoja.Inventario!$A$5:$I$169,9,0)</f>
        <v>0</v>
      </c>
      <c r="K147" s="27">
        <f t="shared" si="13"/>
        <v>0</v>
      </c>
      <c r="L147" s="20"/>
      <c r="M147" s="34"/>
      <c r="N147" s="35">
        <f t="shared" si="14"/>
        <v>0</v>
      </c>
      <c r="O147" s="36" t="e">
        <f t="shared" si="15"/>
        <v>#DIV/0!</v>
      </c>
      <c r="P147" s="20"/>
      <c r="Q147" s="38">
        <f t="shared" si="16"/>
        <v>0</v>
      </c>
      <c r="R147" s="38">
        <f t="shared" si="17"/>
        <v>0</v>
      </c>
      <c r="S147" s="37"/>
      <c r="T147" s="11"/>
      <c r="U147" s="11"/>
      <c r="V147" s="11"/>
      <c r="W147" s="11"/>
      <c r="X147" s="11"/>
      <c r="Y147" s="11"/>
      <c r="Z147" s="11"/>
      <c r="AA147" s="11"/>
    </row>
    <row r="148" spans="1:27" ht="15" customHeight="1">
      <c r="A148" s="14"/>
      <c r="B148" s="6">
        <v>144</v>
      </c>
      <c r="C148" s="7"/>
      <c r="D148" s="20"/>
      <c r="E148" s="21"/>
      <c r="F148" s="21"/>
      <c r="G148" s="22">
        <f t="shared" si="12"/>
        <v>0</v>
      </c>
      <c r="H148" s="23"/>
      <c r="I148" s="24">
        <f>+VLOOKUP($B148,Hoja.Inventario!$A$5:$I$169,8,0)</f>
        <v>0</v>
      </c>
      <c r="J148" s="24">
        <f>+VLOOKUP($B148,Hoja.Inventario!$A$5:$I$169,9,0)</f>
        <v>0</v>
      </c>
      <c r="K148" s="27">
        <f t="shared" si="13"/>
        <v>0</v>
      </c>
      <c r="L148" s="20"/>
      <c r="M148" s="34"/>
      <c r="N148" s="35">
        <f t="shared" si="14"/>
        <v>0</v>
      </c>
      <c r="O148" s="36" t="e">
        <f t="shared" si="15"/>
        <v>#DIV/0!</v>
      </c>
      <c r="P148" s="20"/>
      <c r="Q148" s="38">
        <f t="shared" si="16"/>
        <v>0</v>
      </c>
      <c r="R148" s="38">
        <f t="shared" si="17"/>
        <v>0</v>
      </c>
      <c r="S148" s="37"/>
      <c r="T148" s="11"/>
      <c r="U148" s="11"/>
      <c r="V148" s="11"/>
      <c r="W148" s="11"/>
      <c r="X148" s="11"/>
      <c r="Y148" s="11"/>
      <c r="Z148" s="11"/>
      <c r="AA148" s="11"/>
    </row>
    <row r="149" spans="1:27" ht="15" customHeight="1">
      <c r="A149" s="14"/>
      <c r="B149" s="6">
        <v>145</v>
      </c>
      <c r="C149" s="7"/>
      <c r="D149" s="20"/>
      <c r="E149" s="21"/>
      <c r="F149" s="21"/>
      <c r="G149" s="22">
        <f t="shared" si="12"/>
        <v>0</v>
      </c>
      <c r="H149" s="23"/>
      <c r="I149" s="24">
        <f>+VLOOKUP($B149,Hoja.Inventario!$A$5:$I$169,8,0)</f>
        <v>0</v>
      </c>
      <c r="J149" s="24">
        <f>+VLOOKUP($B149,Hoja.Inventario!$A$5:$I$169,9,0)</f>
        <v>0</v>
      </c>
      <c r="K149" s="27">
        <f t="shared" si="13"/>
        <v>0</v>
      </c>
      <c r="L149" s="20"/>
      <c r="M149" s="34"/>
      <c r="N149" s="35">
        <f t="shared" si="14"/>
        <v>0</v>
      </c>
      <c r="O149" s="36" t="e">
        <f t="shared" si="15"/>
        <v>#DIV/0!</v>
      </c>
      <c r="P149" s="20"/>
      <c r="Q149" s="38">
        <f t="shared" si="16"/>
        <v>0</v>
      </c>
      <c r="R149" s="38">
        <f t="shared" si="17"/>
        <v>0</v>
      </c>
      <c r="S149" s="37"/>
      <c r="T149" s="11"/>
      <c r="U149" s="11"/>
      <c r="V149" s="11"/>
      <c r="W149" s="11"/>
      <c r="X149" s="11"/>
      <c r="Y149" s="11"/>
      <c r="Z149" s="11"/>
      <c r="AA149" s="11"/>
    </row>
    <row r="150" spans="1:27" ht="15" customHeight="1">
      <c r="A150" s="14"/>
      <c r="B150" s="6">
        <v>146</v>
      </c>
      <c r="C150" s="7"/>
      <c r="D150" s="20"/>
      <c r="E150" s="21"/>
      <c r="F150" s="21"/>
      <c r="G150" s="22">
        <f t="shared" si="12"/>
        <v>0</v>
      </c>
      <c r="H150" s="23"/>
      <c r="I150" s="24">
        <f>+VLOOKUP($B150,Hoja.Inventario!$A$5:$I$169,8,0)</f>
        <v>0</v>
      </c>
      <c r="J150" s="24">
        <f>+VLOOKUP($B150,Hoja.Inventario!$A$5:$I$169,9,0)</f>
        <v>0</v>
      </c>
      <c r="K150" s="27">
        <f t="shared" si="13"/>
        <v>0</v>
      </c>
      <c r="L150" s="20"/>
      <c r="M150" s="34"/>
      <c r="N150" s="35">
        <f t="shared" si="14"/>
        <v>0</v>
      </c>
      <c r="O150" s="36" t="e">
        <f t="shared" si="15"/>
        <v>#DIV/0!</v>
      </c>
      <c r="P150" s="20"/>
      <c r="Q150" s="38">
        <f t="shared" si="16"/>
        <v>0</v>
      </c>
      <c r="R150" s="38">
        <f t="shared" si="17"/>
        <v>0</v>
      </c>
      <c r="S150" s="37"/>
      <c r="T150" s="11"/>
      <c r="U150" s="11"/>
      <c r="V150" s="11"/>
      <c r="W150" s="11"/>
      <c r="X150" s="11"/>
      <c r="Y150" s="11"/>
      <c r="Z150" s="11"/>
      <c r="AA150" s="11"/>
    </row>
    <row r="151" spans="1:27" ht="15" customHeight="1">
      <c r="A151" s="14"/>
      <c r="B151" s="6">
        <v>147</v>
      </c>
      <c r="C151" s="7"/>
      <c r="D151" s="20"/>
      <c r="E151" s="21"/>
      <c r="F151" s="21"/>
      <c r="G151" s="22">
        <f t="shared" si="12"/>
        <v>0</v>
      </c>
      <c r="H151" s="23"/>
      <c r="I151" s="24">
        <f>+VLOOKUP($B151,Hoja.Inventario!$A$5:$I$169,8,0)</f>
        <v>0</v>
      </c>
      <c r="J151" s="24">
        <f>+VLOOKUP($B151,Hoja.Inventario!$A$5:$I$169,9,0)</f>
        <v>0</v>
      </c>
      <c r="K151" s="27">
        <f t="shared" si="13"/>
        <v>0</v>
      </c>
      <c r="L151" s="20"/>
      <c r="M151" s="34"/>
      <c r="N151" s="35">
        <f t="shared" si="14"/>
        <v>0</v>
      </c>
      <c r="O151" s="36" t="e">
        <f t="shared" si="15"/>
        <v>#DIV/0!</v>
      </c>
      <c r="P151" s="20"/>
      <c r="Q151" s="38">
        <f t="shared" si="16"/>
        <v>0</v>
      </c>
      <c r="R151" s="38">
        <f t="shared" si="17"/>
        <v>0</v>
      </c>
      <c r="S151" s="37"/>
      <c r="T151" s="11"/>
      <c r="U151" s="11"/>
      <c r="V151" s="11"/>
      <c r="W151" s="11"/>
      <c r="X151" s="11"/>
      <c r="Y151" s="11"/>
      <c r="Z151" s="11"/>
      <c r="AA151" s="11"/>
    </row>
    <row r="152" spans="1:27" ht="15" customHeight="1">
      <c r="A152" s="14"/>
      <c r="B152" s="6">
        <v>148</v>
      </c>
      <c r="C152" s="7"/>
      <c r="D152" s="20"/>
      <c r="E152" s="21"/>
      <c r="F152" s="21"/>
      <c r="G152" s="22">
        <f t="shared" si="12"/>
        <v>0</v>
      </c>
      <c r="H152" s="23"/>
      <c r="I152" s="24">
        <f>+VLOOKUP($B152,Hoja.Inventario!$A$5:$I$169,8,0)</f>
        <v>0</v>
      </c>
      <c r="J152" s="24">
        <f>+VLOOKUP($B152,Hoja.Inventario!$A$5:$I$169,9,0)</f>
        <v>0</v>
      </c>
      <c r="K152" s="27">
        <f t="shared" si="13"/>
        <v>0</v>
      </c>
      <c r="L152" s="20"/>
      <c r="M152" s="34"/>
      <c r="N152" s="35">
        <f t="shared" si="14"/>
        <v>0</v>
      </c>
      <c r="O152" s="36" t="e">
        <f t="shared" si="15"/>
        <v>#DIV/0!</v>
      </c>
      <c r="P152" s="20"/>
      <c r="Q152" s="38">
        <f t="shared" si="16"/>
        <v>0</v>
      </c>
      <c r="R152" s="38">
        <f t="shared" si="17"/>
        <v>0</v>
      </c>
      <c r="S152" s="37"/>
      <c r="T152" s="11"/>
      <c r="U152" s="11"/>
      <c r="V152" s="11"/>
      <c r="W152" s="11"/>
      <c r="X152" s="11"/>
      <c r="Y152" s="11"/>
      <c r="Z152" s="11"/>
      <c r="AA152" s="11"/>
    </row>
    <row r="153" spans="1:27" ht="15" customHeight="1">
      <c r="A153" s="14"/>
      <c r="B153" s="6">
        <v>149</v>
      </c>
      <c r="C153" s="7"/>
      <c r="D153" s="20"/>
      <c r="E153" s="21"/>
      <c r="F153" s="21"/>
      <c r="G153" s="22">
        <f t="shared" si="12"/>
        <v>0</v>
      </c>
      <c r="H153" s="23"/>
      <c r="I153" s="24">
        <f>+VLOOKUP($B153,Hoja.Inventario!$A$5:$I$169,8,0)</f>
        <v>0</v>
      </c>
      <c r="J153" s="24">
        <f>+VLOOKUP($B153,Hoja.Inventario!$A$5:$I$169,9,0)</f>
        <v>0</v>
      </c>
      <c r="K153" s="27">
        <f t="shared" si="13"/>
        <v>0</v>
      </c>
      <c r="L153" s="20"/>
      <c r="M153" s="34"/>
      <c r="N153" s="35">
        <f t="shared" si="14"/>
        <v>0</v>
      </c>
      <c r="O153" s="36" t="e">
        <f t="shared" si="15"/>
        <v>#DIV/0!</v>
      </c>
      <c r="P153" s="20"/>
      <c r="Q153" s="38">
        <f t="shared" si="16"/>
        <v>0</v>
      </c>
      <c r="R153" s="38">
        <f t="shared" si="17"/>
        <v>0</v>
      </c>
      <c r="S153" s="37"/>
      <c r="T153" s="11"/>
      <c r="U153" s="11"/>
      <c r="V153" s="11"/>
      <c r="W153" s="11"/>
      <c r="X153" s="11"/>
      <c r="Y153" s="11"/>
      <c r="Z153" s="11"/>
      <c r="AA153" s="11"/>
    </row>
    <row r="154" spans="1:27" ht="15" customHeight="1">
      <c r="A154" s="14"/>
      <c r="B154" s="6">
        <v>150</v>
      </c>
      <c r="C154" s="7"/>
      <c r="D154" s="20"/>
      <c r="E154" s="21"/>
      <c r="F154" s="21"/>
      <c r="G154" s="22">
        <f t="shared" si="12"/>
        <v>0</v>
      </c>
      <c r="H154" s="23"/>
      <c r="I154" s="24">
        <f>+VLOOKUP($B154,Hoja.Inventario!$A$5:$I$169,8,0)</f>
        <v>0</v>
      </c>
      <c r="J154" s="24">
        <f>+VLOOKUP($B154,Hoja.Inventario!$A$5:$I$169,9,0)</f>
        <v>0</v>
      </c>
      <c r="K154" s="27">
        <f t="shared" si="13"/>
        <v>0</v>
      </c>
      <c r="L154" s="20"/>
      <c r="M154" s="34"/>
      <c r="N154" s="35">
        <f t="shared" si="14"/>
        <v>0</v>
      </c>
      <c r="O154" s="36" t="e">
        <f t="shared" si="15"/>
        <v>#DIV/0!</v>
      </c>
      <c r="P154" s="20"/>
      <c r="Q154" s="38">
        <f t="shared" si="16"/>
        <v>0</v>
      </c>
      <c r="R154" s="38">
        <f t="shared" si="17"/>
        <v>0</v>
      </c>
      <c r="S154" s="37"/>
      <c r="T154" s="11"/>
      <c r="U154" s="11"/>
      <c r="V154" s="11"/>
      <c r="W154" s="11"/>
      <c r="X154" s="11"/>
      <c r="Y154" s="11"/>
      <c r="Z154" s="11"/>
      <c r="AA154" s="11"/>
    </row>
    <row r="155" spans="1:27" ht="15" customHeight="1">
      <c r="A155" s="14"/>
      <c r="B155" s="6">
        <v>151</v>
      </c>
      <c r="C155" s="7"/>
      <c r="D155" s="20"/>
      <c r="E155" s="21"/>
      <c r="F155" s="21"/>
      <c r="G155" s="22">
        <f t="shared" si="12"/>
        <v>0</v>
      </c>
      <c r="H155" s="23"/>
      <c r="I155" s="24">
        <f>+VLOOKUP($B155,Hoja.Inventario!$A$5:$I$169,8,0)</f>
        <v>0</v>
      </c>
      <c r="J155" s="24">
        <f>+VLOOKUP($B155,Hoja.Inventario!$A$5:$I$169,9,0)</f>
        <v>0</v>
      </c>
      <c r="K155" s="27">
        <f t="shared" si="13"/>
        <v>0</v>
      </c>
      <c r="L155" s="20"/>
      <c r="M155" s="34"/>
      <c r="N155" s="35">
        <f t="shared" si="14"/>
        <v>0</v>
      </c>
      <c r="O155" s="36" t="e">
        <f t="shared" si="15"/>
        <v>#DIV/0!</v>
      </c>
      <c r="P155" s="20"/>
      <c r="Q155" s="38">
        <f t="shared" si="16"/>
        <v>0</v>
      </c>
      <c r="R155" s="38">
        <f t="shared" si="17"/>
        <v>0</v>
      </c>
      <c r="S155" s="37"/>
      <c r="T155" s="11"/>
      <c r="U155" s="11"/>
      <c r="V155" s="11"/>
      <c r="W155" s="11"/>
      <c r="X155" s="11"/>
      <c r="Y155" s="11"/>
      <c r="Z155" s="11"/>
      <c r="AA155" s="11"/>
    </row>
    <row r="156" spans="1:27" ht="15" customHeight="1">
      <c r="A156" s="14"/>
      <c r="B156" s="6">
        <v>152</v>
      </c>
      <c r="C156" s="7"/>
      <c r="D156" s="20"/>
      <c r="E156" s="21"/>
      <c r="F156" s="21"/>
      <c r="G156" s="22">
        <f t="shared" si="12"/>
        <v>0</v>
      </c>
      <c r="H156" s="23"/>
      <c r="I156" s="24">
        <f>+VLOOKUP($B156,Hoja.Inventario!$A$5:$I$169,8,0)</f>
        <v>0</v>
      </c>
      <c r="J156" s="24">
        <f>+VLOOKUP($B156,Hoja.Inventario!$A$5:$I$169,9,0)</f>
        <v>0</v>
      </c>
      <c r="K156" s="27">
        <f t="shared" si="13"/>
        <v>0</v>
      </c>
      <c r="L156" s="20"/>
      <c r="M156" s="34"/>
      <c r="N156" s="35">
        <f t="shared" si="14"/>
        <v>0</v>
      </c>
      <c r="O156" s="36" t="e">
        <f t="shared" si="15"/>
        <v>#DIV/0!</v>
      </c>
      <c r="P156" s="20"/>
      <c r="Q156" s="38">
        <f t="shared" si="16"/>
        <v>0</v>
      </c>
      <c r="R156" s="38">
        <f t="shared" si="17"/>
        <v>0</v>
      </c>
      <c r="S156" s="37"/>
      <c r="T156" s="11"/>
      <c r="U156" s="11"/>
      <c r="V156" s="11"/>
      <c r="W156" s="11"/>
      <c r="X156" s="11"/>
      <c r="Y156" s="11"/>
      <c r="Z156" s="11"/>
      <c r="AA156" s="11"/>
    </row>
    <row r="157" spans="1:27" ht="15" customHeight="1">
      <c r="A157" s="14"/>
      <c r="B157" s="6">
        <v>153</v>
      </c>
      <c r="C157" s="7"/>
      <c r="D157" s="20"/>
      <c r="E157" s="21"/>
      <c r="F157" s="21"/>
      <c r="G157" s="22">
        <f t="shared" si="12"/>
        <v>0</v>
      </c>
      <c r="H157" s="23"/>
      <c r="I157" s="24">
        <f>+VLOOKUP($B157,Hoja.Inventario!$A$5:$I$169,8,0)</f>
        <v>0</v>
      </c>
      <c r="J157" s="24">
        <f>+VLOOKUP($B157,Hoja.Inventario!$A$5:$I$169,9,0)</f>
        <v>0</v>
      </c>
      <c r="K157" s="27">
        <f t="shared" si="13"/>
        <v>0</v>
      </c>
      <c r="L157" s="20"/>
      <c r="M157" s="34"/>
      <c r="N157" s="35">
        <f t="shared" si="14"/>
        <v>0</v>
      </c>
      <c r="O157" s="36" t="e">
        <f t="shared" si="15"/>
        <v>#DIV/0!</v>
      </c>
      <c r="P157" s="20"/>
      <c r="Q157" s="38">
        <f t="shared" si="16"/>
        <v>0</v>
      </c>
      <c r="R157" s="38">
        <f t="shared" si="17"/>
        <v>0</v>
      </c>
      <c r="S157" s="37"/>
      <c r="T157" s="11"/>
      <c r="U157" s="11"/>
      <c r="V157" s="11"/>
      <c r="W157" s="11"/>
      <c r="X157" s="11"/>
      <c r="Y157" s="11"/>
      <c r="Z157" s="11"/>
      <c r="AA157" s="11"/>
    </row>
    <row r="158" spans="1:27" ht="15" customHeight="1">
      <c r="A158" s="14"/>
      <c r="B158" s="6">
        <v>154</v>
      </c>
      <c r="C158" s="7"/>
      <c r="D158" s="20"/>
      <c r="E158" s="21"/>
      <c r="F158" s="21"/>
      <c r="G158" s="22">
        <f t="shared" si="12"/>
        <v>0</v>
      </c>
      <c r="H158" s="23"/>
      <c r="I158" s="24">
        <f>+VLOOKUP($B158,Hoja.Inventario!$A$5:$I$169,8,0)</f>
        <v>0</v>
      </c>
      <c r="J158" s="24">
        <f>+VLOOKUP($B158,Hoja.Inventario!$A$5:$I$169,9,0)</f>
        <v>0</v>
      </c>
      <c r="K158" s="27">
        <f t="shared" si="13"/>
        <v>0</v>
      </c>
      <c r="L158" s="20"/>
      <c r="M158" s="34"/>
      <c r="N158" s="35">
        <f t="shared" si="14"/>
        <v>0</v>
      </c>
      <c r="O158" s="36" t="e">
        <f t="shared" si="15"/>
        <v>#DIV/0!</v>
      </c>
      <c r="P158" s="20"/>
      <c r="Q158" s="38">
        <f t="shared" si="16"/>
        <v>0</v>
      </c>
      <c r="R158" s="38">
        <f t="shared" si="17"/>
        <v>0</v>
      </c>
      <c r="S158" s="37"/>
      <c r="T158" s="11"/>
      <c r="U158" s="11"/>
      <c r="V158" s="11"/>
      <c r="W158" s="11"/>
      <c r="X158" s="11"/>
      <c r="Y158" s="11"/>
      <c r="Z158" s="11"/>
      <c r="AA158" s="11"/>
    </row>
    <row r="159" spans="1:27" ht="15" customHeight="1">
      <c r="A159" s="14"/>
      <c r="B159" s="6">
        <v>155</v>
      </c>
      <c r="C159" s="7"/>
      <c r="D159" s="20"/>
      <c r="E159" s="21"/>
      <c r="F159" s="21"/>
      <c r="G159" s="22">
        <f t="shared" si="12"/>
        <v>0</v>
      </c>
      <c r="H159" s="23"/>
      <c r="I159" s="24">
        <f>+VLOOKUP($B159,Hoja.Inventario!$A$5:$I$169,8,0)</f>
        <v>0</v>
      </c>
      <c r="J159" s="24">
        <f>+VLOOKUP($B159,Hoja.Inventario!$A$5:$I$169,9,0)</f>
        <v>0</v>
      </c>
      <c r="K159" s="27">
        <f t="shared" si="13"/>
        <v>0</v>
      </c>
      <c r="L159" s="20"/>
      <c r="M159" s="34"/>
      <c r="N159" s="35">
        <f t="shared" si="14"/>
        <v>0</v>
      </c>
      <c r="O159" s="36" t="e">
        <f t="shared" si="15"/>
        <v>#DIV/0!</v>
      </c>
      <c r="P159" s="20"/>
      <c r="Q159" s="38">
        <f t="shared" si="16"/>
        <v>0</v>
      </c>
      <c r="R159" s="38">
        <f t="shared" si="17"/>
        <v>0</v>
      </c>
      <c r="S159" s="37"/>
      <c r="T159" s="11"/>
      <c r="U159" s="11"/>
      <c r="V159" s="11"/>
      <c r="W159" s="11"/>
      <c r="X159" s="11"/>
      <c r="Y159" s="11"/>
      <c r="Z159" s="11"/>
      <c r="AA159" s="11"/>
    </row>
    <row r="160" spans="1:27" ht="15" customHeight="1">
      <c r="A160" s="14"/>
      <c r="B160" s="6">
        <v>156</v>
      </c>
      <c r="C160" s="7"/>
      <c r="D160" s="20"/>
      <c r="E160" s="21"/>
      <c r="F160" s="21"/>
      <c r="G160" s="22">
        <f t="shared" si="12"/>
        <v>0</v>
      </c>
      <c r="H160" s="23"/>
      <c r="I160" s="24">
        <f>+VLOOKUP($B160,Hoja.Inventario!$A$5:$I$169,8,0)</f>
        <v>0</v>
      </c>
      <c r="J160" s="24">
        <f>+VLOOKUP($B160,Hoja.Inventario!$A$5:$I$169,9,0)</f>
        <v>0</v>
      </c>
      <c r="K160" s="27">
        <f t="shared" si="13"/>
        <v>0</v>
      </c>
      <c r="L160" s="20"/>
      <c r="M160" s="34"/>
      <c r="N160" s="35">
        <f t="shared" si="14"/>
        <v>0</v>
      </c>
      <c r="O160" s="36" t="e">
        <f t="shared" si="15"/>
        <v>#DIV/0!</v>
      </c>
      <c r="P160" s="20"/>
      <c r="Q160" s="38">
        <f t="shared" si="16"/>
        <v>0</v>
      </c>
      <c r="R160" s="38">
        <f t="shared" si="17"/>
        <v>0</v>
      </c>
      <c r="S160" s="37"/>
      <c r="T160" s="11"/>
      <c r="U160" s="11"/>
      <c r="V160" s="11"/>
      <c r="W160" s="11"/>
      <c r="X160" s="11"/>
      <c r="Y160" s="11"/>
      <c r="Z160" s="11"/>
      <c r="AA160" s="11"/>
    </row>
    <row r="161" spans="1:27" ht="15" customHeight="1">
      <c r="A161" s="14"/>
      <c r="B161" s="6">
        <v>157</v>
      </c>
      <c r="C161" s="7"/>
      <c r="D161" s="20"/>
      <c r="E161" s="21"/>
      <c r="F161" s="21"/>
      <c r="G161" s="22">
        <f t="shared" si="12"/>
        <v>0</v>
      </c>
      <c r="H161" s="23"/>
      <c r="I161" s="24">
        <f>+VLOOKUP($B161,Hoja.Inventario!$A$5:$I$169,8,0)</f>
        <v>0</v>
      </c>
      <c r="J161" s="24">
        <f>+VLOOKUP($B161,Hoja.Inventario!$A$5:$I$169,9,0)</f>
        <v>0</v>
      </c>
      <c r="K161" s="27">
        <f t="shared" si="13"/>
        <v>0</v>
      </c>
      <c r="L161" s="20"/>
      <c r="M161" s="34"/>
      <c r="N161" s="35">
        <f t="shared" si="14"/>
        <v>0</v>
      </c>
      <c r="O161" s="36" t="e">
        <f t="shared" si="15"/>
        <v>#DIV/0!</v>
      </c>
      <c r="P161" s="20"/>
      <c r="Q161" s="38">
        <f t="shared" si="16"/>
        <v>0</v>
      </c>
      <c r="R161" s="38">
        <f t="shared" si="17"/>
        <v>0</v>
      </c>
      <c r="S161" s="37"/>
      <c r="T161" s="11"/>
      <c r="U161" s="11"/>
      <c r="V161" s="11"/>
      <c r="W161" s="11"/>
      <c r="X161" s="11"/>
      <c r="Y161" s="11"/>
      <c r="Z161" s="11"/>
      <c r="AA161" s="11"/>
    </row>
    <row r="162" spans="1:27" ht="15" customHeight="1">
      <c r="A162" s="14"/>
      <c r="B162" s="6">
        <v>158</v>
      </c>
      <c r="C162" s="7"/>
      <c r="D162" s="20"/>
      <c r="E162" s="21"/>
      <c r="F162" s="21"/>
      <c r="G162" s="22">
        <f t="shared" si="12"/>
        <v>0</v>
      </c>
      <c r="H162" s="23"/>
      <c r="I162" s="24">
        <f>+VLOOKUP($B162,Hoja.Inventario!$A$5:$I$169,8,0)</f>
        <v>0</v>
      </c>
      <c r="J162" s="24">
        <f>+VLOOKUP($B162,Hoja.Inventario!$A$5:$I$169,9,0)</f>
        <v>0</v>
      </c>
      <c r="K162" s="27">
        <f t="shared" si="13"/>
        <v>0</v>
      </c>
      <c r="L162" s="20"/>
      <c r="M162" s="34"/>
      <c r="N162" s="35">
        <f t="shared" si="14"/>
        <v>0</v>
      </c>
      <c r="O162" s="36" t="e">
        <f t="shared" si="15"/>
        <v>#DIV/0!</v>
      </c>
      <c r="P162" s="20"/>
      <c r="Q162" s="38">
        <f t="shared" si="16"/>
        <v>0</v>
      </c>
      <c r="R162" s="38">
        <f t="shared" si="17"/>
        <v>0</v>
      </c>
      <c r="S162" s="37"/>
      <c r="T162" s="11"/>
      <c r="U162" s="11"/>
      <c r="V162" s="11"/>
      <c r="W162" s="11"/>
      <c r="X162" s="11"/>
      <c r="Y162" s="11"/>
      <c r="Z162" s="11"/>
      <c r="AA162" s="11"/>
    </row>
    <row r="163" spans="1:27" ht="15" customHeight="1">
      <c r="A163" s="14"/>
      <c r="B163" s="6">
        <v>159</v>
      </c>
      <c r="C163" s="7"/>
      <c r="D163" s="20"/>
      <c r="E163" s="21"/>
      <c r="F163" s="21"/>
      <c r="G163" s="22">
        <f t="shared" si="12"/>
        <v>0</v>
      </c>
      <c r="H163" s="23"/>
      <c r="I163" s="24">
        <f>+VLOOKUP($B163,Hoja.Inventario!$A$5:$I$169,8,0)</f>
        <v>0</v>
      </c>
      <c r="J163" s="24">
        <f>+VLOOKUP($B163,Hoja.Inventario!$A$5:$I$169,9,0)</f>
        <v>0</v>
      </c>
      <c r="K163" s="27">
        <f t="shared" si="13"/>
        <v>0</v>
      </c>
      <c r="L163" s="20"/>
      <c r="M163" s="34"/>
      <c r="N163" s="35">
        <f t="shared" si="14"/>
        <v>0</v>
      </c>
      <c r="O163" s="36" t="e">
        <f t="shared" si="15"/>
        <v>#DIV/0!</v>
      </c>
      <c r="P163" s="20"/>
      <c r="Q163" s="38">
        <f t="shared" si="16"/>
        <v>0</v>
      </c>
      <c r="R163" s="38">
        <f t="shared" si="17"/>
        <v>0</v>
      </c>
      <c r="S163" s="37"/>
      <c r="T163" s="11"/>
      <c r="U163" s="11"/>
      <c r="V163" s="11"/>
      <c r="W163" s="11"/>
      <c r="X163" s="11"/>
      <c r="Y163" s="11"/>
      <c r="Z163" s="11"/>
      <c r="AA163" s="11"/>
    </row>
    <row r="164" spans="1:27" ht="15" customHeight="1">
      <c r="A164" s="14"/>
      <c r="B164" s="6">
        <v>160</v>
      </c>
      <c r="C164" s="7"/>
      <c r="D164" s="20"/>
      <c r="E164" s="21"/>
      <c r="F164" s="21"/>
      <c r="G164" s="22">
        <f t="shared" si="12"/>
        <v>0</v>
      </c>
      <c r="H164" s="23"/>
      <c r="I164" s="24">
        <f>+VLOOKUP($B164,Hoja.Inventario!$A$5:$I$169,8,0)</f>
        <v>0</v>
      </c>
      <c r="J164" s="24">
        <f>+VLOOKUP($B164,Hoja.Inventario!$A$5:$I$169,9,0)</f>
        <v>0</v>
      </c>
      <c r="K164" s="27">
        <f t="shared" si="13"/>
        <v>0</v>
      </c>
      <c r="L164" s="20"/>
      <c r="M164" s="34"/>
      <c r="N164" s="35">
        <f t="shared" si="14"/>
        <v>0</v>
      </c>
      <c r="O164" s="36" t="e">
        <f t="shared" si="15"/>
        <v>#DIV/0!</v>
      </c>
      <c r="P164" s="20"/>
      <c r="Q164" s="38">
        <f t="shared" si="16"/>
        <v>0</v>
      </c>
      <c r="R164" s="38">
        <f t="shared" si="17"/>
        <v>0</v>
      </c>
      <c r="S164" s="37"/>
      <c r="T164" s="11"/>
      <c r="U164" s="11"/>
      <c r="V164" s="11"/>
      <c r="W164" s="11"/>
      <c r="X164" s="11"/>
      <c r="Y164" s="11"/>
      <c r="Z164" s="11"/>
      <c r="AA164" s="11"/>
    </row>
    <row r="165" spans="1:27" ht="15" customHeight="1">
      <c r="A165" s="14"/>
      <c r="B165" s="6">
        <v>161</v>
      </c>
      <c r="C165" s="7"/>
      <c r="D165" s="20"/>
      <c r="E165" s="21"/>
      <c r="F165" s="21"/>
      <c r="G165" s="22">
        <f t="shared" si="12"/>
        <v>0</v>
      </c>
      <c r="H165" s="23"/>
      <c r="I165" s="24">
        <f>+VLOOKUP($B165,Hoja.Inventario!$A$5:$I$169,8,0)</f>
        <v>0</v>
      </c>
      <c r="J165" s="24">
        <f>+VLOOKUP($B165,Hoja.Inventario!$A$5:$I$169,9,0)</f>
        <v>0</v>
      </c>
      <c r="K165" s="27">
        <f t="shared" si="13"/>
        <v>0</v>
      </c>
      <c r="L165" s="20"/>
      <c r="M165" s="34"/>
      <c r="N165" s="35">
        <f t="shared" si="14"/>
        <v>0</v>
      </c>
      <c r="O165" s="36" t="e">
        <f t="shared" si="15"/>
        <v>#DIV/0!</v>
      </c>
      <c r="P165" s="20"/>
      <c r="Q165" s="38">
        <f t="shared" si="16"/>
        <v>0</v>
      </c>
      <c r="R165" s="38">
        <f t="shared" si="17"/>
        <v>0</v>
      </c>
      <c r="S165" s="37"/>
      <c r="T165" s="11"/>
      <c r="U165" s="11"/>
      <c r="V165" s="11"/>
      <c r="W165" s="11"/>
      <c r="X165" s="11"/>
      <c r="Y165" s="11"/>
      <c r="Z165" s="11"/>
      <c r="AA165" s="11"/>
    </row>
    <row r="166" spans="1:27" ht="15" customHeight="1">
      <c r="A166" s="14"/>
      <c r="B166" s="6">
        <v>162</v>
      </c>
      <c r="C166" s="7"/>
      <c r="D166" s="20"/>
      <c r="E166" s="21"/>
      <c r="F166" s="21"/>
      <c r="G166" s="22">
        <f t="shared" si="12"/>
        <v>0</v>
      </c>
      <c r="H166" s="23"/>
      <c r="I166" s="24">
        <f>+VLOOKUP($B166,Hoja.Inventario!$A$5:$I$169,8,0)</f>
        <v>0</v>
      </c>
      <c r="J166" s="24">
        <f>+VLOOKUP($B166,Hoja.Inventario!$A$5:$I$169,9,0)</f>
        <v>0</v>
      </c>
      <c r="K166" s="27">
        <f t="shared" si="13"/>
        <v>0</v>
      </c>
      <c r="L166" s="20"/>
      <c r="M166" s="34"/>
      <c r="N166" s="35">
        <f t="shared" si="14"/>
        <v>0</v>
      </c>
      <c r="O166" s="36" t="e">
        <f t="shared" si="15"/>
        <v>#DIV/0!</v>
      </c>
      <c r="P166" s="20"/>
      <c r="Q166" s="38">
        <f t="shared" si="16"/>
        <v>0</v>
      </c>
      <c r="R166" s="38">
        <f t="shared" si="17"/>
        <v>0</v>
      </c>
      <c r="S166" s="37"/>
      <c r="T166" s="11"/>
      <c r="U166" s="11"/>
      <c r="V166" s="11"/>
      <c r="W166" s="11"/>
      <c r="X166" s="11"/>
      <c r="Y166" s="11"/>
      <c r="Z166" s="11"/>
      <c r="AA166" s="11"/>
    </row>
    <row r="167" spans="1:27" ht="15" customHeight="1">
      <c r="A167" s="14"/>
      <c r="B167" s="6">
        <v>163</v>
      </c>
      <c r="C167" s="7"/>
      <c r="D167" s="20"/>
      <c r="E167" s="21"/>
      <c r="F167" s="21"/>
      <c r="G167" s="22">
        <f t="shared" si="12"/>
        <v>0</v>
      </c>
      <c r="H167" s="23"/>
      <c r="I167" s="24">
        <f>+VLOOKUP($B167,Hoja.Inventario!$A$5:$I$169,8,0)</f>
        <v>0</v>
      </c>
      <c r="J167" s="24">
        <f>+VLOOKUP($B167,Hoja.Inventario!$A$5:$I$169,9,0)</f>
        <v>0</v>
      </c>
      <c r="K167" s="27">
        <f t="shared" si="13"/>
        <v>0</v>
      </c>
      <c r="L167" s="20"/>
      <c r="M167" s="34"/>
      <c r="N167" s="35">
        <f t="shared" si="14"/>
        <v>0</v>
      </c>
      <c r="O167" s="36" t="e">
        <f t="shared" si="15"/>
        <v>#DIV/0!</v>
      </c>
      <c r="P167" s="20"/>
      <c r="Q167" s="38">
        <f t="shared" si="16"/>
        <v>0</v>
      </c>
      <c r="R167" s="38">
        <f t="shared" si="17"/>
        <v>0</v>
      </c>
      <c r="S167" s="37"/>
      <c r="T167" s="11"/>
      <c r="U167" s="11"/>
      <c r="V167" s="11"/>
      <c r="W167" s="11"/>
      <c r="X167" s="11"/>
      <c r="Y167" s="11"/>
      <c r="Z167" s="11"/>
      <c r="AA167" s="11"/>
    </row>
    <row r="168" spans="1:27" ht="15" customHeight="1">
      <c r="A168" s="14"/>
      <c r="B168" s="6">
        <v>164</v>
      </c>
      <c r="C168" s="7"/>
      <c r="D168" s="20"/>
      <c r="E168" s="21"/>
      <c r="F168" s="21"/>
      <c r="G168" s="22">
        <f t="shared" si="12"/>
        <v>0</v>
      </c>
      <c r="H168" s="23"/>
      <c r="I168" s="24">
        <f>+VLOOKUP($B168,Hoja.Inventario!$A$5:$I$169,8,0)</f>
        <v>0</v>
      </c>
      <c r="J168" s="24">
        <f>+VLOOKUP($B168,Hoja.Inventario!$A$5:$I$169,9,0)</f>
        <v>0</v>
      </c>
      <c r="K168" s="27">
        <f t="shared" si="13"/>
        <v>0</v>
      </c>
      <c r="L168" s="20"/>
      <c r="M168" s="34"/>
      <c r="N168" s="35">
        <f t="shared" si="14"/>
        <v>0</v>
      </c>
      <c r="O168" s="36" t="e">
        <f t="shared" si="15"/>
        <v>#DIV/0!</v>
      </c>
      <c r="P168" s="20"/>
      <c r="Q168" s="38">
        <f t="shared" si="16"/>
        <v>0</v>
      </c>
      <c r="R168" s="38">
        <f t="shared" si="17"/>
        <v>0</v>
      </c>
      <c r="S168" s="37"/>
      <c r="T168" s="11"/>
      <c r="U168" s="11"/>
      <c r="V168" s="11"/>
      <c r="W168" s="11"/>
      <c r="X168" s="11"/>
      <c r="Y168" s="11"/>
      <c r="Z168" s="11"/>
      <c r="AA168" s="11"/>
    </row>
    <row r="169" spans="1:27" ht="15" customHeight="1">
      <c r="A169" s="14"/>
      <c r="B169" s="6">
        <v>165</v>
      </c>
      <c r="C169" s="7"/>
      <c r="D169" s="20"/>
      <c r="E169" s="21"/>
      <c r="F169" s="21"/>
      <c r="G169" s="22">
        <f t="shared" si="12"/>
        <v>0</v>
      </c>
      <c r="H169" s="23"/>
      <c r="I169" s="24">
        <f>+VLOOKUP($B169,Hoja.Inventario!$A$5:$I$169,8,0)</f>
        <v>0</v>
      </c>
      <c r="J169" s="24">
        <f>+VLOOKUP($B169,Hoja.Inventario!$A$5:$I$169,9,0)</f>
        <v>0</v>
      </c>
      <c r="K169" s="27">
        <f t="shared" si="13"/>
        <v>0</v>
      </c>
      <c r="L169" s="20"/>
      <c r="M169" s="34"/>
      <c r="N169" s="35">
        <f t="shared" si="14"/>
        <v>0</v>
      </c>
      <c r="O169" s="36" t="e">
        <f t="shared" si="15"/>
        <v>#DIV/0!</v>
      </c>
      <c r="P169" s="20"/>
      <c r="Q169" s="38">
        <f t="shared" si="16"/>
        <v>0</v>
      </c>
      <c r="R169" s="38">
        <f t="shared" si="17"/>
        <v>0</v>
      </c>
      <c r="S169" s="37"/>
      <c r="T169" s="11"/>
      <c r="U169" s="11"/>
      <c r="V169" s="11"/>
      <c r="W169" s="11"/>
      <c r="X169" s="11"/>
      <c r="Y169" s="11"/>
      <c r="Z169" s="11"/>
      <c r="AA169" s="11"/>
    </row>
    <row r="170" spans="1:27" ht="15" customHeight="1">
      <c r="B170" s="28"/>
      <c r="C170" s="28"/>
      <c r="D170" s="28"/>
      <c r="E170" s="29"/>
      <c r="F170" s="29"/>
      <c r="G170" s="29"/>
      <c r="H170" s="30"/>
      <c r="I170" s="29"/>
      <c r="J170" s="29"/>
      <c r="K170" s="29"/>
      <c r="L170" s="30"/>
      <c r="M170" s="40"/>
      <c r="N170" s="5"/>
      <c r="O170" s="28"/>
      <c r="P170" s="28"/>
      <c r="Q170" s="5"/>
      <c r="R170" s="5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.75" customHeight="1">
      <c r="B171" s="11"/>
      <c r="C171" s="31" t="s">
        <v>21</v>
      </c>
      <c r="D171" s="32"/>
      <c r="E171" s="29">
        <f>+SUM(E4:E169)</f>
        <v>2</v>
      </c>
      <c r="F171" s="29">
        <f>+SUM(F4:F169)</f>
        <v>700</v>
      </c>
      <c r="G171" s="29">
        <f>+SUM(G4:G169)</f>
        <v>1400</v>
      </c>
      <c r="H171" s="33"/>
      <c r="I171" s="29">
        <f>+SUM(I5:I169)</f>
        <v>1</v>
      </c>
      <c r="J171" s="29">
        <f>+SUM(J5:J169)</f>
        <v>2</v>
      </c>
      <c r="K171" s="29">
        <f>+SUM(K5:K169)</f>
        <v>1</v>
      </c>
      <c r="L171" s="41"/>
      <c r="M171" s="31"/>
      <c r="N171" s="29">
        <f>+SUM(N5:N169)</f>
        <v>300</v>
      </c>
      <c r="O171" s="11"/>
      <c r="P171" s="41"/>
      <c r="Q171" s="29">
        <f>+SUM(Q5:Q169)</f>
        <v>700</v>
      </c>
      <c r="R171" s="29">
        <f>+SUM(R5:R169)</f>
        <v>1000</v>
      </c>
      <c r="S171" s="41"/>
      <c r="T171" s="11"/>
      <c r="U171" s="11"/>
      <c r="V171" s="11"/>
      <c r="W171" s="11"/>
      <c r="X171" s="11"/>
      <c r="Y171" s="11"/>
      <c r="Z171" s="11"/>
      <c r="AA171" s="11"/>
    </row>
    <row r="172" spans="1:27" ht="15.75" customHeight="1">
      <c r="B172" s="11"/>
      <c r="C172" s="11"/>
      <c r="D172" s="11"/>
      <c r="E172" s="28"/>
      <c r="F172" s="28"/>
      <c r="G172" s="28"/>
      <c r="H172" s="11"/>
      <c r="I172" s="28"/>
      <c r="J172" s="28"/>
      <c r="K172" s="28"/>
      <c r="L172" s="11"/>
      <c r="M172" s="42"/>
      <c r="N172" s="43"/>
      <c r="O172" s="11"/>
      <c r="P172" s="11"/>
      <c r="Q172" s="28"/>
      <c r="R172" s="28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42"/>
      <c r="N173" s="44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 customHeigh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42"/>
      <c r="N174" s="44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 customHeigh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42"/>
      <c r="N175" s="44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 customHeight="1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42"/>
      <c r="N176" s="44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2:27" ht="15" customHeight="1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42"/>
      <c r="N177" s="44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2:27" ht="15" customHeight="1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42"/>
      <c r="N178" s="44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2:27" ht="15" customHeight="1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42"/>
      <c r="N179" s="44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2:27" ht="15" customHeight="1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42"/>
      <c r="N180" s="44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2:27" ht="15" customHeight="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42"/>
      <c r="N181" s="44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2:27" ht="15" customHeight="1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42"/>
      <c r="N182" s="44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2:27" ht="15" customHeight="1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42"/>
      <c r="N183" s="4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2:27" ht="15" customHeight="1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42"/>
      <c r="N184" s="4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2:27" ht="15" customHeight="1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42"/>
      <c r="N185" s="44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2:27" ht="15" customHeight="1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42"/>
      <c r="N186" s="44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2:27" ht="15" customHeight="1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42"/>
      <c r="N187" s="44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2:27" ht="15" customHeight="1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42"/>
      <c r="N188" s="44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2:27" ht="15" customHeight="1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42"/>
      <c r="N189" s="44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2:27" ht="15" customHeight="1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42"/>
      <c r="N190" s="44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2:27" ht="15" customHeight="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42"/>
      <c r="N191" s="44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2:27" ht="15" customHeight="1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42"/>
      <c r="N192" s="44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2:27" ht="15" customHeight="1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42"/>
      <c r="N193" s="44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</sheetData>
  <mergeCells count="4">
    <mergeCell ref="E2:G2"/>
    <mergeCell ref="I2:K2"/>
    <mergeCell ref="M2:O2"/>
    <mergeCell ref="Q2:R2"/>
  </mergeCell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workbookViewId="0">
      <selection activeCell="E14" sqref="E14"/>
    </sheetView>
  </sheetViews>
  <sheetFormatPr baseColWidth="10" defaultColWidth="9" defaultRowHeight="12.75"/>
  <cols>
    <col min="1" max="1" width="9.140625" customWidth="1"/>
    <col min="2" max="2" width="41.5703125" customWidth="1"/>
    <col min="3" max="3" width="1" customWidth="1"/>
    <col min="4" max="4" width="12.140625" customWidth="1"/>
    <col min="5" max="5" width="11.140625" customWidth="1"/>
    <col min="6" max="6" width="13.28515625" customWidth="1"/>
    <col min="7" max="7" width="1" customWidth="1"/>
    <col min="8" max="9" width="11.28515625" customWidth="1"/>
    <col min="10" max="10" width="13.42578125" customWidth="1"/>
    <col min="11" max="11" width="1.140625" customWidth="1"/>
    <col min="12" max="1025" width="16.14062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1"/>
    </row>
    <row r="2" spans="1:11" ht="15.75" customHeight="1">
      <c r="A2" s="17"/>
      <c r="B2" s="17"/>
      <c r="C2" s="17"/>
      <c r="D2" s="45" t="s">
        <v>0</v>
      </c>
      <c r="E2" s="45"/>
      <c r="F2" s="45"/>
      <c r="G2" s="18"/>
      <c r="H2" s="45" t="s">
        <v>1</v>
      </c>
      <c r="I2" s="45"/>
      <c r="J2" s="45"/>
      <c r="K2" s="25"/>
    </row>
    <row r="3" spans="1:11" ht="15.75" customHeight="1">
      <c r="A3" s="19" t="s">
        <v>4</v>
      </c>
      <c r="B3" s="19" t="s">
        <v>5</v>
      </c>
      <c r="C3" s="19"/>
      <c r="D3" s="18" t="s">
        <v>6</v>
      </c>
      <c r="E3" s="18" t="s">
        <v>7</v>
      </c>
      <c r="F3" s="18" t="s">
        <v>22</v>
      </c>
      <c r="G3" s="18"/>
      <c r="H3" s="18" t="s">
        <v>9</v>
      </c>
      <c r="I3" s="26" t="s">
        <v>10</v>
      </c>
      <c r="J3" s="18" t="s">
        <v>23</v>
      </c>
      <c r="K3" s="25"/>
    </row>
    <row r="4" spans="1:11" ht="15" customHeight="1">
      <c r="A4" s="4"/>
      <c r="B4" s="5"/>
      <c r="C4" s="5"/>
      <c r="D4" s="5" t="s">
        <v>16</v>
      </c>
      <c r="E4" s="5"/>
      <c r="F4" s="5"/>
      <c r="G4" s="5"/>
      <c r="H4" s="5"/>
      <c r="I4" s="5"/>
      <c r="J4" s="5"/>
      <c r="K4" s="11"/>
    </row>
    <row r="5" spans="1:11" ht="15" customHeight="1">
      <c r="A5" s="6">
        <v>1</v>
      </c>
      <c r="B5" s="7" t="s">
        <v>17</v>
      </c>
      <c r="C5" s="20"/>
      <c r="D5" s="21">
        <f>+VLOOKUP(A5,Inventario!$B$5:$F$169,4,0)</f>
        <v>2</v>
      </c>
      <c r="E5" s="21">
        <f>+VLOOKUP(A5,Inventario!$B$5:$F$169,5,0)</f>
        <v>700</v>
      </c>
      <c r="F5" s="22">
        <f t="shared" ref="F5:F68" si="0">+D5*E5</f>
        <v>1400</v>
      </c>
      <c r="G5" s="23"/>
      <c r="H5" s="24">
        <v>1</v>
      </c>
      <c r="I5" s="24">
        <v>2</v>
      </c>
      <c r="J5" s="27">
        <f t="shared" ref="J5:J68" si="1">+D5+H5-I5</f>
        <v>1</v>
      </c>
      <c r="K5" s="25"/>
    </row>
    <row r="6" spans="1:11" ht="15" customHeight="1">
      <c r="A6" s="6">
        <v>2</v>
      </c>
      <c r="B6" s="7" t="s">
        <v>24</v>
      </c>
      <c r="C6" s="20"/>
      <c r="D6" s="21">
        <f>+VLOOKUP(A6,Inventario!$B$5:$F$169,4,0)</f>
        <v>0</v>
      </c>
      <c r="E6" s="21">
        <f>+VLOOKUP(A6,Inventario!$B$5:$F$169,5,0)</f>
        <v>0</v>
      </c>
      <c r="F6" s="22">
        <f t="shared" si="0"/>
        <v>0</v>
      </c>
      <c r="G6" s="23"/>
      <c r="H6" s="24"/>
      <c r="I6" s="24"/>
      <c r="J6" s="27">
        <f t="shared" si="1"/>
        <v>0</v>
      </c>
      <c r="K6" s="25"/>
    </row>
    <row r="7" spans="1:11" ht="15" customHeight="1">
      <c r="A7" s="6">
        <v>3</v>
      </c>
      <c r="B7" s="7" t="s">
        <v>25</v>
      </c>
      <c r="C7" s="20"/>
      <c r="D7" s="21">
        <f>+VLOOKUP(A7,Inventario!$B$5:$F$169,4,0)</f>
        <v>0</v>
      </c>
      <c r="E7" s="21">
        <f>+VLOOKUP(A7,Inventario!$B$5:$F$169,5,0)</f>
        <v>0</v>
      </c>
      <c r="F7" s="22">
        <f t="shared" si="0"/>
        <v>0</v>
      </c>
      <c r="G7" s="23"/>
      <c r="H7" s="24"/>
      <c r="I7" s="24"/>
      <c r="J7" s="27">
        <f t="shared" si="1"/>
        <v>0</v>
      </c>
      <c r="K7" s="25"/>
    </row>
    <row r="8" spans="1:11" ht="15" customHeight="1">
      <c r="A8" s="6">
        <v>4</v>
      </c>
      <c r="B8" s="7" t="s">
        <v>26</v>
      </c>
      <c r="C8" s="20"/>
      <c r="D8" s="21">
        <f>+VLOOKUP(A8,Inventario!$B$5:$F$169,4,0)</f>
        <v>0</v>
      </c>
      <c r="E8" s="21">
        <f>+VLOOKUP(A8,Inventario!$B$5:$F$169,5,0)</f>
        <v>0</v>
      </c>
      <c r="F8" s="22">
        <f t="shared" si="0"/>
        <v>0</v>
      </c>
      <c r="G8" s="23"/>
      <c r="H8" s="24"/>
      <c r="I8" s="24"/>
      <c r="J8" s="27">
        <f t="shared" si="1"/>
        <v>0</v>
      </c>
      <c r="K8" s="25"/>
    </row>
    <row r="9" spans="1:11" ht="15" customHeight="1">
      <c r="A9" s="6">
        <v>5</v>
      </c>
      <c r="B9" s="7" t="s">
        <v>27</v>
      </c>
      <c r="C9" s="20"/>
      <c r="D9" s="21">
        <f>+VLOOKUP(A9,Inventario!$B$5:$F$169,4,0)</f>
        <v>0</v>
      </c>
      <c r="E9" s="21">
        <f>+VLOOKUP(A9,Inventario!$B$5:$F$169,5,0)</f>
        <v>0</v>
      </c>
      <c r="F9" s="22">
        <f t="shared" si="0"/>
        <v>0</v>
      </c>
      <c r="G9" s="23"/>
      <c r="H9" s="24"/>
      <c r="I9" s="24"/>
      <c r="J9" s="27">
        <f t="shared" si="1"/>
        <v>0</v>
      </c>
      <c r="K9" s="25"/>
    </row>
    <row r="10" spans="1:11" ht="15" customHeight="1">
      <c r="A10" s="6">
        <v>6</v>
      </c>
      <c r="B10" s="7" t="s">
        <v>28</v>
      </c>
      <c r="C10" s="20"/>
      <c r="D10" s="21">
        <f>+VLOOKUP(A10,Inventario!$B$5:$F$169,4,0)</f>
        <v>0</v>
      </c>
      <c r="E10" s="21">
        <f>+VLOOKUP(A10,Inventario!$B$5:$F$169,5,0)</f>
        <v>0</v>
      </c>
      <c r="F10" s="22">
        <f t="shared" si="0"/>
        <v>0</v>
      </c>
      <c r="G10" s="23"/>
      <c r="H10" s="24"/>
      <c r="I10" s="24"/>
      <c r="J10" s="27">
        <f t="shared" si="1"/>
        <v>0</v>
      </c>
      <c r="K10" s="25"/>
    </row>
    <row r="11" spans="1:11" ht="15" customHeight="1">
      <c r="A11" s="6">
        <v>7</v>
      </c>
      <c r="B11" s="7" t="s">
        <v>29</v>
      </c>
      <c r="C11" s="20"/>
      <c r="D11" s="21">
        <f>+VLOOKUP(A11,Inventario!$B$5:$F$169,4,0)</f>
        <v>0</v>
      </c>
      <c r="E11" s="21">
        <f>+VLOOKUP(A11,Inventario!$B$5:$F$169,5,0)</f>
        <v>0</v>
      </c>
      <c r="F11" s="22">
        <f t="shared" si="0"/>
        <v>0</v>
      </c>
      <c r="G11" s="23"/>
      <c r="H11" s="24"/>
      <c r="I11" s="24"/>
      <c r="J11" s="27">
        <f t="shared" si="1"/>
        <v>0</v>
      </c>
      <c r="K11" s="25"/>
    </row>
    <row r="12" spans="1:11" ht="15" customHeight="1">
      <c r="A12" s="6">
        <v>8</v>
      </c>
      <c r="B12" s="7" t="s">
        <v>30</v>
      </c>
      <c r="C12" s="20"/>
      <c r="D12" s="21">
        <f>+VLOOKUP(A12,Inventario!$B$5:$F$169,4,0)</f>
        <v>0</v>
      </c>
      <c r="E12" s="21">
        <f>+VLOOKUP(A12,Inventario!$B$5:$F$169,5,0)</f>
        <v>0</v>
      </c>
      <c r="F12" s="22">
        <f t="shared" si="0"/>
        <v>0</v>
      </c>
      <c r="G12" s="23"/>
      <c r="H12" s="24"/>
      <c r="I12" s="24"/>
      <c r="J12" s="27">
        <f t="shared" si="1"/>
        <v>0</v>
      </c>
      <c r="K12" s="25"/>
    </row>
    <row r="13" spans="1:11" ht="15" customHeight="1">
      <c r="A13" s="6">
        <v>9</v>
      </c>
      <c r="B13" s="7" t="s">
        <v>31</v>
      </c>
      <c r="C13" s="20"/>
      <c r="D13" s="21">
        <f>+VLOOKUP(A13,Inventario!$B$5:$F$169,4,0)</f>
        <v>0</v>
      </c>
      <c r="E13" s="21">
        <f>+VLOOKUP(A13,Inventario!$B$5:$F$169,5,0)</f>
        <v>0</v>
      </c>
      <c r="F13" s="22">
        <f t="shared" si="0"/>
        <v>0</v>
      </c>
      <c r="G13" s="23"/>
      <c r="H13" s="24"/>
      <c r="I13" s="24"/>
      <c r="J13" s="27">
        <f t="shared" si="1"/>
        <v>0</v>
      </c>
      <c r="K13" s="25"/>
    </row>
    <row r="14" spans="1:11" ht="15" customHeight="1">
      <c r="A14" s="6">
        <v>10</v>
      </c>
      <c r="B14" s="7" t="s">
        <v>32</v>
      </c>
      <c r="C14" s="20"/>
      <c r="D14" s="21">
        <f>+VLOOKUP(A14,Inventario!$B$5:$F$169,4,0)</f>
        <v>0</v>
      </c>
      <c r="E14" s="21">
        <f>+VLOOKUP(A14,Inventario!$B$5:$F$169,5,0)</f>
        <v>0</v>
      </c>
      <c r="F14" s="22">
        <f t="shared" si="0"/>
        <v>0</v>
      </c>
      <c r="G14" s="23"/>
      <c r="H14" s="24"/>
      <c r="I14" s="24"/>
      <c r="J14" s="27">
        <f t="shared" si="1"/>
        <v>0</v>
      </c>
      <c r="K14" s="25"/>
    </row>
    <row r="15" spans="1:11" ht="15" customHeight="1">
      <c r="A15" s="6">
        <v>11</v>
      </c>
      <c r="B15" s="7" t="s">
        <v>33</v>
      </c>
      <c r="C15" s="20"/>
      <c r="D15" s="21">
        <f>+VLOOKUP(A15,Inventario!$B$5:$F$169,4,0)</f>
        <v>0</v>
      </c>
      <c r="E15" s="21">
        <f>+VLOOKUP(A15,Inventario!$B$5:$F$169,5,0)</f>
        <v>0</v>
      </c>
      <c r="F15" s="22">
        <f t="shared" si="0"/>
        <v>0</v>
      </c>
      <c r="G15" s="23"/>
      <c r="H15" s="24"/>
      <c r="I15" s="24"/>
      <c r="J15" s="27">
        <f t="shared" si="1"/>
        <v>0</v>
      </c>
      <c r="K15" s="25"/>
    </row>
    <row r="16" spans="1:11" ht="15" customHeight="1">
      <c r="A16" s="6">
        <v>12</v>
      </c>
      <c r="B16" s="7" t="s">
        <v>34</v>
      </c>
      <c r="C16" s="20"/>
      <c r="D16" s="21">
        <f>+VLOOKUP(A16,Inventario!$B$5:$F$169,4,0)</f>
        <v>0</v>
      </c>
      <c r="E16" s="21">
        <f>+VLOOKUP(A16,Inventario!$B$5:$F$169,5,0)</f>
        <v>0</v>
      </c>
      <c r="F16" s="22">
        <f t="shared" si="0"/>
        <v>0</v>
      </c>
      <c r="G16" s="23"/>
      <c r="H16" s="24"/>
      <c r="I16" s="24"/>
      <c r="J16" s="27">
        <f t="shared" si="1"/>
        <v>0</v>
      </c>
      <c r="K16" s="25"/>
    </row>
    <row r="17" spans="1:11" ht="15" customHeight="1">
      <c r="A17" s="6">
        <v>13</v>
      </c>
      <c r="B17" s="7" t="s">
        <v>35</v>
      </c>
      <c r="C17" s="20"/>
      <c r="D17" s="21">
        <f>+VLOOKUP(A17,Inventario!$B$5:$F$169,4,0)</f>
        <v>0</v>
      </c>
      <c r="E17" s="21">
        <f>+VLOOKUP(A17,Inventario!$B$5:$F$169,5,0)</f>
        <v>0</v>
      </c>
      <c r="F17" s="22">
        <f t="shared" si="0"/>
        <v>0</v>
      </c>
      <c r="G17" s="23"/>
      <c r="H17" s="24"/>
      <c r="I17" s="24"/>
      <c r="J17" s="27">
        <f t="shared" si="1"/>
        <v>0</v>
      </c>
      <c r="K17" s="25"/>
    </row>
    <row r="18" spans="1:11" ht="15" customHeight="1">
      <c r="A18" s="6">
        <v>14</v>
      </c>
      <c r="B18" s="7" t="s">
        <v>36</v>
      </c>
      <c r="C18" s="20"/>
      <c r="D18" s="21">
        <f>+VLOOKUP(A18,Inventario!$B$5:$F$169,4,0)</f>
        <v>0</v>
      </c>
      <c r="E18" s="21">
        <f>+VLOOKUP(A18,Inventario!$B$5:$F$169,5,0)</f>
        <v>0</v>
      </c>
      <c r="F18" s="22">
        <f t="shared" si="0"/>
        <v>0</v>
      </c>
      <c r="G18" s="23"/>
      <c r="H18" s="24"/>
      <c r="I18" s="24"/>
      <c r="J18" s="27">
        <f t="shared" si="1"/>
        <v>0</v>
      </c>
      <c r="K18" s="25"/>
    </row>
    <row r="19" spans="1:11" ht="15" customHeight="1">
      <c r="A19" s="6">
        <v>15</v>
      </c>
      <c r="B19" s="7" t="s">
        <v>37</v>
      </c>
      <c r="C19" s="20"/>
      <c r="D19" s="21">
        <f>+VLOOKUP(A19,Inventario!$B$5:$F$169,4,0)</f>
        <v>0</v>
      </c>
      <c r="E19" s="21">
        <f>+VLOOKUP(A19,Inventario!$B$5:$F$169,5,0)</f>
        <v>0</v>
      </c>
      <c r="F19" s="22">
        <f t="shared" si="0"/>
        <v>0</v>
      </c>
      <c r="G19" s="23"/>
      <c r="H19" s="24"/>
      <c r="I19" s="24"/>
      <c r="J19" s="27">
        <f t="shared" si="1"/>
        <v>0</v>
      </c>
      <c r="K19" s="25"/>
    </row>
    <row r="20" spans="1:11" ht="15" customHeight="1">
      <c r="A20" s="6">
        <v>16</v>
      </c>
      <c r="B20" s="7" t="s">
        <v>38</v>
      </c>
      <c r="C20" s="20"/>
      <c r="D20" s="21">
        <f>+VLOOKUP(A20,Inventario!$B$5:$F$169,4,0)</f>
        <v>0</v>
      </c>
      <c r="E20" s="21">
        <f>+VLOOKUP(A20,Inventario!$B$5:$F$169,5,0)</f>
        <v>0</v>
      </c>
      <c r="F20" s="22">
        <f t="shared" si="0"/>
        <v>0</v>
      </c>
      <c r="G20" s="23"/>
      <c r="H20" s="24"/>
      <c r="I20" s="24"/>
      <c r="J20" s="27">
        <f t="shared" si="1"/>
        <v>0</v>
      </c>
      <c r="K20" s="25"/>
    </row>
    <row r="21" spans="1:11" ht="15" customHeight="1">
      <c r="A21" s="6">
        <v>17</v>
      </c>
      <c r="B21" s="7" t="s">
        <v>39</v>
      </c>
      <c r="C21" s="20"/>
      <c r="D21" s="21">
        <f>+VLOOKUP(A21,Inventario!$B$5:$F$169,4,0)</f>
        <v>0</v>
      </c>
      <c r="E21" s="21">
        <f>+VLOOKUP(A21,Inventario!$B$5:$F$169,5,0)</f>
        <v>0</v>
      </c>
      <c r="F21" s="22">
        <f t="shared" si="0"/>
        <v>0</v>
      </c>
      <c r="G21" s="23"/>
      <c r="H21" s="24"/>
      <c r="I21" s="24"/>
      <c r="J21" s="27">
        <f t="shared" si="1"/>
        <v>0</v>
      </c>
      <c r="K21" s="25"/>
    </row>
    <row r="22" spans="1:11" ht="15" customHeight="1">
      <c r="A22" s="6">
        <v>18</v>
      </c>
      <c r="B22" s="7" t="s">
        <v>40</v>
      </c>
      <c r="C22" s="20"/>
      <c r="D22" s="21">
        <f>+VLOOKUP(A22,Inventario!$B$5:$F$169,4,0)</f>
        <v>0</v>
      </c>
      <c r="E22" s="21">
        <f>+VLOOKUP(A22,Inventario!$B$5:$F$169,5,0)</f>
        <v>0</v>
      </c>
      <c r="F22" s="22">
        <f t="shared" si="0"/>
        <v>0</v>
      </c>
      <c r="G22" s="23"/>
      <c r="H22" s="24"/>
      <c r="I22" s="24"/>
      <c r="J22" s="27">
        <f t="shared" si="1"/>
        <v>0</v>
      </c>
      <c r="K22" s="25"/>
    </row>
    <row r="23" spans="1:11" ht="15" customHeight="1">
      <c r="A23" s="6">
        <v>19</v>
      </c>
      <c r="B23" s="7" t="s">
        <v>41</v>
      </c>
      <c r="C23" s="20"/>
      <c r="D23" s="21">
        <f>+VLOOKUP(A23,Inventario!$B$5:$F$169,4,0)</f>
        <v>0</v>
      </c>
      <c r="E23" s="21">
        <f>+VLOOKUP(A23,Inventario!$B$5:$F$169,5,0)</f>
        <v>0</v>
      </c>
      <c r="F23" s="22">
        <f t="shared" si="0"/>
        <v>0</v>
      </c>
      <c r="G23" s="23"/>
      <c r="H23" s="24"/>
      <c r="I23" s="24"/>
      <c r="J23" s="27">
        <f t="shared" si="1"/>
        <v>0</v>
      </c>
      <c r="K23" s="25"/>
    </row>
    <row r="24" spans="1:11" ht="15" customHeight="1">
      <c r="A24" s="6">
        <v>20</v>
      </c>
      <c r="B24" s="7" t="s">
        <v>42</v>
      </c>
      <c r="C24" s="20"/>
      <c r="D24" s="21">
        <f>+VLOOKUP(A24,Inventario!$B$5:$F$169,4,0)</f>
        <v>0</v>
      </c>
      <c r="E24" s="21">
        <f>+VLOOKUP(A24,Inventario!$B$5:$F$169,5,0)</f>
        <v>0</v>
      </c>
      <c r="F24" s="22">
        <f t="shared" si="0"/>
        <v>0</v>
      </c>
      <c r="G24" s="23"/>
      <c r="H24" s="24"/>
      <c r="I24" s="24"/>
      <c r="J24" s="27">
        <f t="shared" si="1"/>
        <v>0</v>
      </c>
      <c r="K24" s="25"/>
    </row>
    <row r="25" spans="1:11" ht="15" customHeight="1">
      <c r="A25" s="6">
        <v>21</v>
      </c>
      <c r="B25" s="7" t="s">
        <v>43</v>
      </c>
      <c r="C25" s="20"/>
      <c r="D25" s="21">
        <f>+VLOOKUP(A25,Inventario!$B$5:$F$169,4,0)</f>
        <v>0</v>
      </c>
      <c r="E25" s="21">
        <f>+VLOOKUP(A25,Inventario!$B$5:$F$169,5,0)</f>
        <v>0</v>
      </c>
      <c r="F25" s="22">
        <f t="shared" si="0"/>
        <v>0</v>
      </c>
      <c r="G25" s="23"/>
      <c r="H25" s="24"/>
      <c r="I25" s="24"/>
      <c r="J25" s="27">
        <f t="shared" si="1"/>
        <v>0</v>
      </c>
      <c r="K25" s="25"/>
    </row>
    <row r="26" spans="1:11" ht="15" customHeight="1">
      <c r="A26" s="6">
        <v>22</v>
      </c>
      <c r="B26" s="7" t="s">
        <v>44</v>
      </c>
      <c r="C26" s="20"/>
      <c r="D26" s="21">
        <f>+VLOOKUP(A26,Inventario!$B$5:$F$169,4,0)</f>
        <v>0</v>
      </c>
      <c r="E26" s="21">
        <f>+VLOOKUP(A26,Inventario!$B$5:$F$169,5,0)</f>
        <v>0</v>
      </c>
      <c r="F26" s="22">
        <f t="shared" si="0"/>
        <v>0</v>
      </c>
      <c r="G26" s="23"/>
      <c r="H26" s="24"/>
      <c r="I26" s="24"/>
      <c r="J26" s="27">
        <f t="shared" si="1"/>
        <v>0</v>
      </c>
      <c r="K26" s="25"/>
    </row>
    <row r="27" spans="1:11" ht="15" customHeight="1">
      <c r="A27" s="6">
        <v>23</v>
      </c>
      <c r="B27" s="7" t="s">
        <v>45</v>
      </c>
      <c r="C27" s="20"/>
      <c r="D27" s="21">
        <f>+VLOOKUP(A27,Inventario!$B$5:$F$169,4,0)</f>
        <v>0</v>
      </c>
      <c r="E27" s="21">
        <f>+VLOOKUP(A27,Inventario!$B$5:$F$169,5,0)</f>
        <v>0</v>
      </c>
      <c r="F27" s="22">
        <f t="shared" si="0"/>
        <v>0</v>
      </c>
      <c r="G27" s="23"/>
      <c r="H27" s="24"/>
      <c r="I27" s="24"/>
      <c r="J27" s="27">
        <f t="shared" si="1"/>
        <v>0</v>
      </c>
      <c r="K27" s="25"/>
    </row>
    <row r="28" spans="1:11" ht="15" customHeight="1">
      <c r="A28" s="6">
        <v>24</v>
      </c>
      <c r="B28" s="7" t="s">
        <v>46</v>
      </c>
      <c r="C28" s="20"/>
      <c r="D28" s="21">
        <f>+VLOOKUP(A28,Inventario!$B$5:$F$169,4,0)</f>
        <v>0</v>
      </c>
      <c r="E28" s="21">
        <f>+VLOOKUP(A28,Inventario!$B$5:$F$169,5,0)</f>
        <v>0</v>
      </c>
      <c r="F28" s="22">
        <f t="shared" si="0"/>
        <v>0</v>
      </c>
      <c r="G28" s="23"/>
      <c r="H28" s="24"/>
      <c r="I28" s="24"/>
      <c r="J28" s="27">
        <f t="shared" si="1"/>
        <v>0</v>
      </c>
      <c r="K28" s="25"/>
    </row>
    <row r="29" spans="1:11" ht="15" customHeight="1">
      <c r="A29" s="6">
        <v>25</v>
      </c>
      <c r="B29" s="7" t="s">
        <v>47</v>
      </c>
      <c r="C29" s="20"/>
      <c r="D29" s="21">
        <f>+VLOOKUP(A29,Inventario!$B$5:$F$169,4,0)</f>
        <v>0</v>
      </c>
      <c r="E29" s="21">
        <f>+VLOOKUP(A29,Inventario!$B$5:$F$169,5,0)</f>
        <v>0</v>
      </c>
      <c r="F29" s="22">
        <f t="shared" si="0"/>
        <v>0</v>
      </c>
      <c r="G29" s="23"/>
      <c r="H29" s="24"/>
      <c r="I29" s="24"/>
      <c r="J29" s="27">
        <f t="shared" si="1"/>
        <v>0</v>
      </c>
      <c r="K29" s="25"/>
    </row>
    <row r="30" spans="1:11" ht="15" customHeight="1">
      <c r="A30" s="6">
        <v>26</v>
      </c>
      <c r="B30" s="7" t="s">
        <v>48</v>
      </c>
      <c r="C30" s="20"/>
      <c r="D30" s="21">
        <f>+VLOOKUP(A30,Inventario!$B$5:$F$169,4,0)</f>
        <v>0</v>
      </c>
      <c r="E30" s="21">
        <f>+VLOOKUP(A30,Inventario!$B$5:$F$169,5,0)</f>
        <v>0</v>
      </c>
      <c r="F30" s="22">
        <f t="shared" si="0"/>
        <v>0</v>
      </c>
      <c r="G30" s="23"/>
      <c r="H30" s="24"/>
      <c r="I30" s="24"/>
      <c r="J30" s="27">
        <f t="shared" si="1"/>
        <v>0</v>
      </c>
      <c r="K30" s="25"/>
    </row>
    <row r="31" spans="1:11" ht="15" customHeight="1">
      <c r="A31" s="6">
        <v>27</v>
      </c>
      <c r="B31" s="7" t="s">
        <v>49</v>
      </c>
      <c r="C31" s="20"/>
      <c r="D31" s="21">
        <f>+VLOOKUP(A31,Inventario!$B$5:$F$169,4,0)</f>
        <v>0</v>
      </c>
      <c r="E31" s="21">
        <f>+VLOOKUP(A31,Inventario!$B$5:$F$169,5,0)</f>
        <v>0</v>
      </c>
      <c r="F31" s="22">
        <f t="shared" si="0"/>
        <v>0</v>
      </c>
      <c r="G31" s="23"/>
      <c r="H31" s="24"/>
      <c r="I31" s="24"/>
      <c r="J31" s="27">
        <f t="shared" si="1"/>
        <v>0</v>
      </c>
      <c r="K31" s="25"/>
    </row>
    <row r="32" spans="1:11" ht="15" customHeight="1">
      <c r="A32" s="6">
        <v>28</v>
      </c>
      <c r="B32" s="7" t="s">
        <v>50</v>
      </c>
      <c r="C32" s="20"/>
      <c r="D32" s="21">
        <f>+VLOOKUP(A32,Inventario!$B$5:$F$169,4,0)</f>
        <v>0</v>
      </c>
      <c r="E32" s="21">
        <f>+VLOOKUP(A32,Inventario!$B$5:$F$169,5,0)</f>
        <v>0</v>
      </c>
      <c r="F32" s="22">
        <f t="shared" si="0"/>
        <v>0</v>
      </c>
      <c r="G32" s="23"/>
      <c r="H32" s="24"/>
      <c r="I32" s="24"/>
      <c r="J32" s="27">
        <f t="shared" si="1"/>
        <v>0</v>
      </c>
      <c r="K32" s="25"/>
    </row>
    <row r="33" spans="1:11" ht="15" customHeight="1">
      <c r="A33" s="6">
        <v>29</v>
      </c>
      <c r="B33" s="7" t="s">
        <v>51</v>
      </c>
      <c r="C33" s="20"/>
      <c r="D33" s="21">
        <f>+VLOOKUP(A33,Inventario!$B$5:$F$169,4,0)</f>
        <v>0</v>
      </c>
      <c r="E33" s="21">
        <f>+VLOOKUP(A33,Inventario!$B$5:$F$169,5,0)</f>
        <v>0</v>
      </c>
      <c r="F33" s="22">
        <f t="shared" si="0"/>
        <v>0</v>
      </c>
      <c r="G33" s="23"/>
      <c r="H33" s="24"/>
      <c r="I33" s="24"/>
      <c r="J33" s="27">
        <f t="shared" si="1"/>
        <v>0</v>
      </c>
      <c r="K33" s="25"/>
    </row>
    <row r="34" spans="1:11" ht="15" customHeight="1">
      <c r="A34" s="6">
        <v>30</v>
      </c>
      <c r="B34" s="7" t="s">
        <v>52</v>
      </c>
      <c r="C34" s="20"/>
      <c r="D34" s="21">
        <f>+VLOOKUP(A34,Inventario!$B$5:$F$169,4,0)</f>
        <v>0</v>
      </c>
      <c r="E34" s="21">
        <f>+VLOOKUP(A34,Inventario!$B$5:$F$169,5,0)</f>
        <v>0</v>
      </c>
      <c r="F34" s="22">
        <f t="shared" si="0"/>
        <v>0</v>
      </c>
      <c r="G34" s="23"/>
      <c r="H34" s="24"/>
      <c r="I34" s="24"/>
      <c r="J34" s="27">
        <f t="shared" si="1"/>
        <v>0</v>
      </c>
      <c r="K34" s="25"/>
    </row>
    <row r="35" spans="1:11" ht="15" customHeight="1">
      <c r="A35" s="6">
        <v>31</v>
      </c>
      <c r="B35" s="7" t="s">
        <v>53</v>
      </c>
      <c r="C35" s="20"/>
      <c r="D35" s="21">
        <f>+VLOOKUP(A35,Inventario!$B$5:$F$169,4,0)</f>
        <v>0</v>
      </c>
      <c r="E35" s="21">
        <f>+VLOOKUP(A35,Inventario!$B$5:$F$169,5,0)</f>
        <v>0</v>
      </c>
      <c r="F35" s="22">
        <f t="shared" si="0"/>
        <v>0</v>
      </c>
      <c r="G35" s="23"/>
      <c r="H35" s="24"/>
      <c r="I35" s="24"/>
      <c r="J35" s="27">
        <f t="shared" si="1"/>
        <v>0</v>
      </c>
      <c r="K35" s="25"/>
    </row>
    <row r="36" spans="1:11" ht="15" customHeight="1">
      <c r="A36" s="6">
        <v>32</v>
      </c>
      <c r="B36" s="7" t="s">
        <v>54</v>
      </c>
      <c r="C36" s="20"/>
      <c r="D36" s="21">
        <f>+VLOOKUP(A36,Inventario!$B$5:$F$169,4,0)</f>
        <v>0</v>
      </c>
      <c r="E36" s="21">
        <f>+VLOOKUP(A36,Inventario!$B$5:$F$169,5,0)</f>
        <v>0</v>
      </c>
      <c r="F36" s="22">
        <f t="shared" si="0"/>
        <v>0</v>
      </c>
      <c r="G36" s="23"/>
      <c r="H36" s="24"/>
      <c r="I36" s="24"/>
      <c r="J36" s="27">
        <f t="shared" si="1"/>
        <v>0</v>
      </c>
      <c r="K36" s="25"/>
    </row>
    <row r="37" spans="1:11" ht="15" customHeight="1">
      <c r="A37" s="6">
        <v>33</v>
      </c>
      <c r="B37" s="7" t="s">
        <v>55</v>
      </c>
      <c r="C37" s="20"/>
      <c r="D37" s="21">
        <f>+VLOOKUP(A37,Inventario!$B$5:$F$169,4,0)</f>
        <v>0</v>
      </c>
      <c r="E37" s="21">
        <f>+VLOOKUP(A37,Inventario!$B$5:$F$169,5,0)</f>
        <v>0</v>
      </c>
      <c r="F37" s="22">
        <f t="shared" si="0"/>
        <v>0</v>
      </c>
      <c r="G37" s="23"/>
      <c r="H37" s="24"/>
      <c r="I37" s="24"/>
      <c r="J37" s="27">
        <f t="shared" si="1"/>
        <v>0</v>
      </c>
      <c r="K37" s="25"/>
    </row>
    <row r="38" spans="1:11" ht="15" customHeight="1">
      <c r="A38" s="6">
        <v>34</v>
      </c>
      <c r="B38" s="7" t="s">
        <v>56</v>
      </c>
      <c r="C38" s="20"/>
      <c r="D38" s="21">
        <f>+VLOOKUP(A38,Inventario!$B$5:$F$169,4,0)</f>
        <v>0</v>
      </c>
      <c r="E38" s="21">
        <f>+VLOOKUP(A38,Inventario!$B$5:$F$169,5,0)</f>
        <v>0</v>
      </c>
      <c r="F38" s="22">
        <f t="shared" si="0"/>
        <v>0</v>
      </c>
      <c r="G38" s="23"/>
      <c r="H38" s="24"/>
      <c r="I38" s="24"/>
      <c r="J38" s="27">
        <f t="shared" si="1"/>
        <v>0</v>
      </c>
      <c r="K38" s="25"/>
    </row>
    <row r="39" spans="1:11" ht="15" customHeight="1">
      <c r="A39" s="6">
        <v>35</v>
      </c>
      <c r="B39" s="7" t="s">
        <v>57</v>
      </c>
      <c r="C39" s="20"/>
      <c r="D39" s="21">
        <f>+VLOOKUP(A39,Inventario!$B$5:$F$169,4,0)</f>
        <v>0</v>
      </c>
      <c r="E39" s="21">
        <f>+VLOOKUP(A39,Inventario!$B$5:$F$169,5,0)</f>
        <v>0</v>
      </c>
      <c r="F39" s="22">
        <f t="shared" si="0"/>
        <v>0</v>
      </c>
      <c r="G39" s="23"/>
      <c r="H39" s="24"/>
      <c r="I39" s="24"/>
      <c r="J39" s="27">
        <f t="shared" si="1"/>
        <v>0</v>
      </c>
      <c r="K39" s="25"/>
    </row>
    <row r="40" spans="1:11" ht="15" customHeight="1">
      <c r="A40" s="6">
        <v>36</v>
      </c>
      <c r="B40" s="7" t="s">
        <v>58</v>
      </c>
      <c r="C40" s="20"/>
      <c r="D40" s="21">
        <f>+VLOOKUP(A40,Inventario!$B$5:$F$169,4,0)</f>
        <v>0</v>
      </c>
      <c r="E40" s="21">
        <f>+VLOOKUP(A40,Inventario!$B$5:$F$169,5,0)</f>
        <v>0</v>
      </c>
      <c r="F40" s="22">
        <f t="shared" si="0"/>
        <v>0</v>
      </c>
      <c r="G40" s="23"/>
      <c r="H40" s="24"/>
      <c r="I40" s="24"/>
      <c r="J40" s="27">
        <f t="shared" si="1"/>
        <v>0</v>
      </c>
      <c r="K40" s="25"/>
    </row>
    <row r="41" spans="1:11" ht="15" customHeight="1">
      <c r="A41" s="6">
        <v>37</v>
      </c>
      <c r="B41" s="7" t="s">
        <v>59</v>
      </c>
      <c r="C41" s="20"/>
      <c r="D41" s="21">
        <f>+VLOOKUP(A41,Inventario!$B$5:$F$169,4,0)</f>
        <v>0</v>
      </c>
      <c r="E41" s="21">
        <f>+VLOOKUP(A41,Inventario!$B$5:$F$169,5,0)</f>
        <v>0</v>
      </c>
      <c r="F41" s="22">
        <f t="shared" si="0"/>
        <v>0</v>
      </c>
      <c r="G41" s="23"/>
      <c r="H41" s="24"/>
      <c r="I41" s="24"/>
      <c r="J41" s="27">
        <f t="shared" si="1"/>
        <v>0</v>
      </c>
      <c r="K41" s="25"/>
    </row>
    <row r="42" spans="1:11" ht="15" customHeight="1">
      <c r="A42" s="6">
        <v>38</v>
      </c>
      <c r="B42" s="7" t="s">
        <v>60</v>
      </c>
      <c r="C42" s="20"/>
      <c r="D42" s="21">
        <f>+VLOOKUP(A42,Inventario!$B$5:$F$169,4,0)</f>
        <v>0</v>
      </c>
      <c r="E42" s="21">
        <f>+VLOOKUP(A42,Inventario!$B$5:$F$169,5,0)</f>
        <v>0</v>
      </c>
      <c r="F42" s="22">
        <f t="shared" si="0"/>
        <v>0</v>
      </c>
      <c r="G42" s="23"/>
      <c r="H42" s="24"/>
      <c r="I42" s="24"/>
      <c r="J42" s="27">
        <f t="shared" si="1"/>
        <v>0</v>
      </c>
      <c r="K42" s="25"/>
    </row>
    <row r="43" spans="1:11" ht="15" customHeight="1">
      <c r="A43" s="6">
        <v>39</v>
      </c>
      <c r="B43" s="7" t="s">
        <v>61</v>
      </c>
      <c r="C43" s="20"/>
      <c r="D43" s="21">
        <f>+VLOOKUP(A43,Inventario!$B$5:$F$169,4,0)</f>
        <v>0</v>
      </c>
      <c r="E43" s="21">
        <f>+VLOOKUP(A43,Inventario!$B$5:$F$169,5,0)</f>
        <v>0</v>
      </c>
      <c r="F43" s="22">
        <f t="shared" si="0"/>
        <v>0</v>
      </c>
      <c r="G43" s="23"/>
      <c r="H43" s="24"/>
      <c r="I43" s="24"/>
      <c r="J43" s="27">
        <f t="shared" si="1"/>
        <v>0</v>
      </c>
      <c r="K43" s="25"/>
    </row>
    <row r="44" spans="1:11" ht="15" customHeight="1">
      <c r="A44" s="6">
        <v>40</v>
      </c>
      <c r="B44" s="7" t="s">
        <v>62</v>
      </c>
      <c r="C44" s="20"/>
      <c r="D44" s="21">
        <f>+VLOOKUP(A44,Inventario!$B$5:$F$169,4,0)</f>
        <v>0</v>
      </c>
      <c r="E44" s="21">
        <f>+VLOOKUP(A44,Inventario!$B$5:$F$169,5,0)</f>
        <v>0</v>
      </c>
      <c r="F44" s="22">
        <f t="shared" si="0"/>
        <v>0</v>
      </c>
      <c r="G44" s="23"/>
      <c r="H44" s="24"/>
      <c r="I44" s="24"/>
      <c r="J44" s="27">
        <f t="shared" si="1"/>
        <v>0</v>
      </c>
      <c r="K44" s="25"/>
    </row>
    <row r="45" spans="1:11" ht="15" customHeight="1">
      <c r="A45" s="6">
        <v>41</v>
      </c>
      <c r="B45" s="7" t="s">
        <v>63</v>
      </c>
      <c r="C45" s="20"/>
      <c r="D45" s="21">
        <f>+VLOOKUP(A45,Inventario!$B$5:$F$169,4,0)</f>
        <v>0</v>
      </c>
      <c r="E45" s="21">
        <f>+VLOOKUP(A45,Inventario!$B$5:$F$169,5,0)</f>
        <v>0</v>
      </c>
      <c r="F45" s="22">
        <f t="shared" si="0"/>
        <v>0</v>
      </c>
      <c r="G45" s="23"/>
      <c r="H45" s="24"/>
      <c r="I45" s="24"/>
      <c r="J45" s="27">
        <f t="shared" si="1"/>
        <v>0</v>
      </c>
      <c r="K45" s="25"/>
    </row>
    <row r="46" spans="1:11" ht="15" customHeight="1">
      <c r="A46" s="6">
        <v>42</v>
      </c>
      <c r="B46" s="7" t="s">
        <v>64</v>
      </c>
      <c r="C46" s="20"/>
      <c r="D46" s="21">
        <f>+VLOOKUP(A46,Inventario!$B$5:$F$169,4,0)</f>
        <v>0</v>
      </c>
      <c r="E46" s="21">
        <f>+VLOOKUP(A46,Inventario!$B$5:$F$169,5,0)</f>
        <v>0</v>
      </c>
      <c r="F46" s="22">
        <f t="shared" si="0"/>
        <v>0</v>
      </c>
      <c r="G46" s="23"/>
      <c r="H46" s="24"/>
      <c r="I46" s="24"/>
      <c r="J46" s="27">
        <f t="shared" si="1"/>
        <v>0</v>
      </c>
      <c r="K46" s="25"/>
    </row>
    <row r="47" spans="1:11" ht="15" customHeight="1">
      <c r="A47" s="6">
        <v>43</v>
      </c>
      <c r="B47" s="7" t="s">
        <v>65</v>
      </c>
      <c r="C47" s="20"/>
      <c r="D47" s="21">
        <f>+VLOOKUP(A47,Inventario!$B$5:$F$169,4,0)</f>
        <v>0</v>
      </c>
      <c r="E47" s="21">
        <f>+VLOOKUP(A47,Inventario!$B$5:$F$169,5,0)</f>
        <v>0</v>
      </c>
      <c r="F47" s="22">
        <f t="shared" si="0"/>
        <v>0</v>
      </c>
      <c r="G47" s="23"/>
      <c r="H47" s="24"/>
      <c r="I47" s="24"/>
      <c r="J47" s="27">
        <f t="shared" si="1"/>
        <v>0</v>
      </c>
      <c r="K47" s="25"/>
    </row>
    <row r="48" spans="1:11" ht="15" customHeight="1">
      <c r="A48" s="6">
        <v>44</v>
      </c>
      <c r="B48" s="7" t="s">
        <v>66</v>
      </c>
      <c r="C48" s="20"/>
      <c r="D48" s="21">
        <f>+VLOOKUP(A48,Inventario!$B$5:$F$169,4,0)</f>
        <v>0</v>
      </c>
      <c r="E48" s="21">
        <f>+VLOOKUP(A48,Inventario!$B$5:$F$169,5,0)</f>
        <v>0</v>
      </c>
      <c r="F48" s="22">
        <f t="shared" si="0"/>
        <v>0</v>
      </c>
      <c r="G48" s="23"/>
      <c r="H48" s="24"/>
      <c r="I48" s="24"/>
      <c r="J48" s="27">
        <f t="shared" si="1"/>
        <v>0</v>
      </c>
      <c r="K48" s="25"/>
    </row>
    <row r="49" spans="1:11" ht="15" customHeight="1">
      <c r="A49" s="6">
        <v>45</v>
      </c>
      <c r="B49" s="7" t="s">
        <v>67</v>
      </c>
      <c r="C49" s="20"/>
      <c r="D49" s="21">
        <f>+VLOOKUP(A49,Inventario!$B$5:$F$169,4,0)</f>
        <v>0</v>
      </c>
      <c r="E49" s="21">
        <f>+VLOOKUP(A49,Inventario!$B$5:$F$169,5,0)</f>
        <v>0</v>
      </c>
      <c r="F49" s="22">
        <f t="shared" si="0"/>
        <v>0</v>
      </c>
      <c r="G49" s="23"/>
      <c r="H49" s="24"/>
      <c r="I49" s="24"/>
      <c r="J49" s="27">
        <f t="shared" si="1"/>
        <v>0</v>
      </c>
      <c r="K49" s="25"/>
    </row>
    <row r="50" spans="1:11" ht="15" customHeight="1">
      <c r="A50" s="6">
        <v>46</v>
      </c>
      <c r="B50" s="7" t="s">
        <v>68</v>
      </c>
      <c r="C50" s="20"/>
      <c r="D50" s="21">
        <f>+VLOOKUP(A50,Inventario!$B$5:$F$169,4,0)</f>
        <v>0</v>
      </c>
      <c r="E50" s="21">
        <f>+VLOOKUP(A50,Inventario!$B$5:$F$169,5,0)</f>
        <v>0</v>
      </c>
      <c r="F50" s="22">
        <f t="shared" si="0"/>
        <v>0</v>
      </c>
      <c r="G50" s="23"/>
      <c r="H50" s="24"/>
      <c r="I50" s="24"/>
      <c r="J50" s="27">
        <f t="shared" si="1"/>
        <v>0</v>
      </c>
      <c r="K50" s="25"/>
    </row>
    <row r="51" spans="1:11" ht="15" customHeight="1">
      <c r="A51" s="6">
        <v>47</v>
      </c>
      <c r="B51" s="7" t="s">
        <v>69</v>
      </c>
      <c r="C51" s="20"/>
      <c r="D51" s="21">
        <f>+VLOOKUP(A51,Inventario!$B$5:$F$169,4,0)</f>
        <v>0</v>
      </c>
      <c r="E51" s="21">
        <f>+VLOOKUP(A51,Inventario!$B$5:$F$169,5,0)</f>
        <v>0</v>
      </c>
      <c r="F51" s="22">
        <f t="shared" si="0"/>
        <v>0</v>
      </c>
      <c r="G51" s="23"/>
      <c r="H51" s="24"/>
      <c r="I51" s="24"/>
      <c r="J51" s="27">
        <f t="shared" si="1"/>
        <v>0</v>
      </c>
      <c r="K51" s="25"/>
    </row>
    <row r="52" spans="1:11" ht="15" customHeight="1">
      <c r="A52" s="6">
        <v>48</v>
      </c>
      <c r="B52" s="7" t="s">
        <v>70</v>
      </c>
      <c r="C52" s="20"/>
      <c r="D52" s="21">
        <f>+VLOOKUP(A52,Inventario!$B$5:$F$169,4,0)</f>
        <v>0</v>
      </c>
      <c r="E52" s="21">
        <f>+VLOOKUP(A52,Inventario!$B$5:$F$169,5,0)</f>
        <v>0</v>
      </c>
      <c r="F52" s="22">
        <f t="shared" si="0"/>
        <v>0</v>
      </c>
      <c r="G52" s="23"/>
      <c r="H52" s="24"/>
      <c r="I52" s="24"/>
      <c r="J52" s="27">
        <f t="shared" si="1"/>
        <v>0</v>
      </c>
      <c r="K52" s="25"/>
    </row>
    <row r="53" spans="1:11" ht="15" customHeight="1">
      <c r="A53" s="6">
        <v>49</v>
      </c>
      <c r="B53" s="7" t="s">
        <v>71</v>
      </c>
      <c r="C53" s="20"/>
      <c r="D53" s="21">
        <f>+VLOOKUP(A53,Inventario!$B$5:$F$169,4,0)</f>
        <v>0</v>
      </c>
      <c r="E53" s="21">
        <f>+VLOOKUP(A53,Inventario!$B$5:$F$169,5,0)</f>
        <v>0</v>
      </c>
      <c r="F53" s="22">
        <f t="shared" si="0"/>
        <v>0</v>
      </c>
      <c r="G53" s="23"/>
      <c r="H53" s="24"/>
      <c r="I53" s="24"/>
      <c r="J53" s="27">
        <f t="shared" si="1"/>
        <v>0</v>
      </c>
      <c r="K53" s="25"/>
    </row>
    <row r="54" spans="1:11" ht="15" customHeight="1">
      <c r="A54" s="6">
        <v>50</v>
      </c>
      <c r="B54" s="7" t="s">
        <v>72</v>
      </c>
      <c r="C54" s="20"/>
      <c r="D54" s="21">
        <f>+VLOOKUP(A54,Inventario!$B$5:$F$169,4,0)</f>
        <v>0</v>
      </c>
      <c r="E54" s="21">
        <f>+VLOOKUP(A54,Inventario!$B$5:$F$169,5,0)</f>
        <v>0</v>
      </c>
      <c r="F54" s="22">
        <f t="shared" si="0"/>
        <v>0</v>
      </c>
      <c r="G54" s="23"/>
      <c r="H54" s="24"/>
      <c r="I54" s="24"/>
      <c r="J54" s="27">
        <f t="shared" si="1"/>
        <v>0</v>
      </c>
      <c r="K54" s="25"/>
    </row>
    <row r="55" spans="1:11" ht="15" customHeight="1">
      <c r="A55" s="6">
        <v>51</v>
      </c>
      <c r="B55" s="7" t="s">
        <v>73</v>
      </c>
      <c r="C55" s="20"/>
      <c r="D55" s="21">
        <f>+VLOOKUP(A55,Inventario!$B$5:$F$169,4,0)</f>
        <v>0</v>
      </c>
      <c r="E55" s="21">
        <f>+VLOOKUP(A55,Inventario!$B$5:$F$169,5,0)</f>
        <v>0</v>
      </c>
      <c r="F55" s="22">
        <f t="shared" si="0"/>
        <v>0</v>
      </c>
      <c r="G55" s="23"/>
      <c r="H55" s="24"/>
      <c r="I55" s="24"/>
      <c r="J55" s="27">
        <f t="shared" si="1"/>
        <v>0</v>
      </c>
      <c r="K55" s="25"/>
    </row>
    <row r="56" spans="1:11" ht="15" customHeight="1">
      <c r="A56" s="6">
        <v>52</v>
      </c>
      <c r="B56" s="7" t="s">
        <v>74</v>
      </c>
      <c r="C56" s="20"/>
      <c r="D56" s="21">
        <f>+VLOOKUP(A56,Inventario!$B$5:$F$169,4,0)</f>
        <v>0</v>
      </c>
      <c r="E56" s="21">
        <f>+VLOOKUP(A56,Inventario!$B$5:$F$169,5,0)</f>
        <v>0</v>
      </c>
      <c r="F56" s="22">
        <f t="shared" si="0"/>
        <v>0</v>
      </c>
      <c r="G56" s="23"/>
      <c r="H56" s="24"/>
      <c r="I56" s="24"/>
      <c r="J56" s="27">
        <f t="shared" si="1"/>
        <v>0</v>
      </c>
      <c r="K56" s="25"/>
    </row>
    <row r="57" spans="1:11" ht="15" customHeight="1">
      <c r="A57" s="6">
        <v>53</v>
      </c>
      <c r="B57" s="7" t="s">
        <v>75</v>
      </c>
      <c r="C57" s="20"/>
      <c r="D57" s="21">
        <f>+VLOOKUP(A57,Inventario!$B$5:$F$169,4,0)</f>
        <v>0</v>
      </c>
      <c r="E57" s="21">
        <f>+VLOOKUP(A57,Inventario!$B$5:$F$169,5,0)</f>
        <v>0</v>
      </c>
      <c r="F57" s="22">
        <f t="shared" si="0"/>
        <v>0</v>
      </c>
      <c r="G57" s="23"/>
      <c r="H57" s="24"/>
      <c r="I57" s="24"/>
      <c r="J57" s="27">
        <f t="shared" si="1"/>
        <v>0</v>
      </c>
      <c r="K57" s="25"/>
    </row>
    <row r="58" spans="1:11" ht="15" customHeight="1">
      <c r="A58" s="6">
        <v>54</v>
      </c>
      <c r="B58" s="7" t="s">
        <v>76</v>
      </c>
      <c r="C58" s="20"/>
      <c r="D58" s="21">
        <f>+VLOOKUP(A58,Inventario!$B$5:$F$169,4,0)</f>
        <v>0</v>
      </c>
      <c r="E58" s="21">
        <f>+VLOOKUP(A58,Inventario!$B$5:$F$169,5,0)</f>
        <v>0</v>
      </c>
      <c r="F58" s="22">
        <f t="shared" si="0"/>
        <v>0</v>
      </c>
      <c r="G58" s="23"/>
      <c r="H58" s="24"/>
      <c r="I58" s="24"/>
      <c r="J58" s="27">
        <f t="shared" si="1"/>
        <v>0</v>
      </c>
      <c r="K58" s="25"/>
    </row>
    <row r="59" spans="1:11" ht="15" customHeight="1">
      <c r="A59" s="6">
        <v>55</v>
      </c>
      <c r="B59" s="7" t="s">
        <v>77</v>
      </c>
      <c r="C59" s="20"/>
      <c r="D59" s="21">
        <f>+VLOOKUP(A59,Inventario!$B$5:$F$169,4,0)</f>
        <v>0</v>
      </c>
      <c r="E59" s="21">
        <f>+VLOOKUP(A59,Inventario!$B$5:$F$169,5,0)</f>
        <v>0</v>
      </c>
      <c r="F59" s="22">
        <f t="shared" si="0"/>
        <v>0</v>
      </c>
      <c r="G59" s="23"/>
      <c r="H59" s="24"/>
      <c r="I59" s="24"/>
      <c r="J59" s="27">
        <f t="shared" si="1"/>
        <v>0</v>
      </c>
      <c r="K59" s="25"/>
    </row>
    <row r="60" spans="1:11" ht="15" customHeight="1">
      <c r="A60" s="6">
        <v>56</v>
      </c>
      <c r="B60" s="7" t="s">
        <v>78</v>
      </c>
      <c r="C60" s="20"/>
      <c r="D60" s="21">
        <f>+VLOOKUP(A60,Inventario!$B$5:$F$169,4,0)</f>
        <v>0</v>
      </c>
      <c r="E60" s="21">
        <f>+VLOOKUP(A60,Inventario!$B$5:$F$169,5,0)</f>
        <v>0</v>
      </c>
      <c r="F60" s="22">
        <f t="shared" si="0"/>
        <v>0</v>
      </c>
      <c r="G60" s="23"/>
      <c r="H60" s="24"/>
      <c r="I60" s="24"/>
      <c r="J60" s="27">
        <f t="shared" si="1"/>
        <v>0</v>
      </c>
      <c r="K60" s="25"/>
    </row>
    <row r="61" spans="1:11" ht="15" customHeight="1">
      <c r="A61" s="6">
        <v>57</v>
      </c>
      <c r="B61" s="7" t="s">
        <v>79</v>
      </c>
      <c r="C61" s="20"/>
      <c r="D61" s="21">
        <f>+VLOOKUP(A61,Inventario!$B$5:$F$169,4,0)</f>
        <v>0</v>
      </c>
      <c r="E61" s="21">
        <f>+VLOOKUP(A61,Inventario!$B$5:$F$169,5,0)</f>
        <v>0</v>
      </c>
      <c r="F61" s="22">
        <f t="shared" si="0"/>
        <v>0</v>
      </c>
      <c r="G61" s="23"/>
      <c r="H61" s="24"/>
      <c r="I61" s="24"/>
      <c r="J61" s="27">
        <f t="shared" si="1"/>
        <v>0</v>
      </c>
      <c r="K61" s="25"/>
    </row>
    <row r="62" spans="1:11" ht="15" customHeight="1">
      <c r="A62" s="6">
        <v>58</v>
      </c>
      <c r="B62" s="7" t="s">
        <v>80</v>
      </c>
      <c r="C62" s="20"/>
      <c r="D62" s="21">
        <f>+VLOOKUP(A62,Inventario!$B$5:$F$169,4,0)</f>
        <v>0</v>
      </c>
      <c r="E62" s="21">
        <f>+VLOOKUP(A62,Inventario!$B$5:$F$169,5,0)</f>
        <v>0</v>
      </c>
      <c r="F62" s="22">
        <f t="shared" si="0"/>
        <v>0</v>
      </c>
      <c r="G62" s="23"/>
      <c r="H62" s="24"/>
      <c r="I62" s="24"/>
      <c r="J62" s="27">
        <f t="shared" si="1"/>
        <v>0</v>
      </c>
      <c r="K62" s="25"/>
    </row>
    <row r="63" spans="1:11" ht="15" customHeight="1">
      <c r="A63" s="6">
        <v>59</v>
      </c>
      <c r="B63" s="7" t="s">
        <v>81</v>
      </c>
      <c r="C63" s="20"/>
      <c r="D63" s="21">
        <f>+VLOOKUP(A63,Inventario!$B$5:$F$169,4,0)</f>
        <v>0</v>
      </c>
      <c r="E63" s="21">
        <f>+VLOOKUP(A63,Inventario!$B$5:$F$169,5,0)</f>
        <v>0</v>
      </c>
      <c r="F63" s="22">
        <f t="shared" si="0"/>
        <v>0</v>
      </c>
      <c r="G63" s="23"/>
      <c r="H63" s="24"/>
      <c r="I63" s="24"/>
      <c r="J63" s="27">
        <f t="shared" si="1"/>
        <v>0</v>
      </c>
      <c r="K63" s="25"/>
    </row>
    <row r="64" spans="1:11" ht="15" customHeight="1">
      <c r="A64" s="6">
        <v>60</v>
      </c>
      <c r="B64" s="7" t="s">
        <v>82</v>
      </c>
      <c r="C64" s="20"/>
      <c r="D64" s="21">
        <f>+VLOOKUP(A64,Inventario!$B$5:$F$169,4,0)</f>
        <v>0</v>
      </c>
      <c r="E64" s="21">
        <f>+VLOOKUP(A64,Inventario!$B$5:$F$169,5,0)</f>
        <v>0</v>
      </c>
      <c r="F64" s="22">
        <f t="shared" si="0"/>
        <v>0</v>
      </c>
      <c r="G64" s="23"/>
      <c r="H64" s="24"/>
      <c r="I64" s="24"/>
      <c r="J64" s="27">
        <f t="shared" si="1"/>
        <v>0</v>
      </c>
      <c r="K64" s="25"/>
    </row>
    <row r="65" spans="1:11" ht="15" customHeight="1">
      <c r="A65" s="6">
        <v>61</v>
      </c>
      <c r="B65" s="7" t="s">
        <v>83</v>
      </c>
      <c r="C65" s="20"/>
      <c r="D65" s="21">
        <f>+VLOOKUP(A65,Inventario!$B$5:$F$169,4,0)</f>
        <v>0</v>
      </c>
      <c r="E65" s="21">
        <f>+VLOOKUP(A65,Inventario!$B$5:$F$169,5,0)</f>
        <v>0</v>
      </c>
      <c r="F65" s="22">
        <f t="shared" si="0"/>
        <v>0</v>
      </c>
      <c r="G65" s="23"/>
      <c r="H65" s="24"/>
      <c r="I65" s="24"/>
      <c r="J65" s="27">
        <f t="shared" si="1"/>
        <v>0</v>
      </c>
      <c r="K65" s="25"/>
    </row>
    <row r="66" spans="1:11" ht="15" customHeight="1">
      <c r="A66" s="6">
        <v>62</v>
      </c>
      <c r="B66" s="7" t="s">
        <v>84</v>
      </c>
      <c r="C66" s="20"/>
      <c r="D66" s="21">
        <f>+VLOOKUP(A66,Inventario!$B$5:$F$169,4,0)</f>
        <v>0</v>
      </c>
      <c r="E66" s="21">
        <f>+VLOOKUP(A66,Inventario!$B$5:$F$169,5,0)</f>
        <v>0</v>
      </c>
      <c r="F66" s="22">
        <f t="shared" si="0"/>
        <v>0</v>
      </c>
      <c r="G66" s="23"/>
      <c r="H66" s="24"/>
      <c r="I66" s="24"/>
      <c r="J66" s="27">
        <f t="shared" si="1"/>
        <v>0</v>
      </c>
      <c r="K66" s="25"/>
    </row>
    <row r="67" spans="1:11" ht="15" customHeight="1">
      <c r="A67" s="6">
        <v>63</v>
      </c>
      <c r="B67" s="7" t="s">
        <v>85</v>
      </c>
      <c r="C67" s="20"/>
      <c r="D67" s="21">
        <f>+VLOOKUP(A67,Inventario!$B$5:$F$169,4,0)</f>
        <v>0</v>
      </c>
      <c r="E67" s="21">
        <f>+VLOOKUP(A67,Inventario!$B$5:$F$169,5,0)</f>
        <v>0</v>
      </c>
      <c r="F67" s="22">
        <f t="shared" si="0"/>
        <v>0</v>
      </c>
      <c r="G67" s="23"/>
      <c r="H67" s="24"/>
      <c r="I67" s="24"/>
      <c r="J67" s="27">
        <f t="shared" si="1"/>
        <v>0</v>
      </c>
      <c r="K67" s="25"/>
    </row>
    <row r="68" spans="1:11" ht="15" customHeight="1">
      <c r="A68" s="6">
        <v>64</v>
      </c>
      <c r="B68" s="7" t="s">
        <v>86</v>
      </c>
      <c r="C68" s="20"/>
      <c r="D68" s="21">
        <f>+VLOOKUP(A68,Inventario!$B$5:$F$169,4,0)</f>
        <v>0</v>
      </c>
      <c r="E68" s="21">
        <f>+VLOOKUP(A68,Inventario!$B$5:$F$169,5,0)</f>
        <v>0</v>
      </c>
      <c r="F68" s="22">
        <f t="shared" si="0"/>
        <v>0</v>
      </c>
      <c r="G68" s="23"/>
      <c r="H68" s="24"/>
      <c r="I68" s="24"/>
      <c r="J68" s="27">
        <f t="shared" si="1"/>
        <v>0</v>
      </c>
      <c r="K68" s="25"/>
    </row>
    <row r="69" spans="1:11" ht="15" customHeight="1">
      <c r="A69" s="6">
        <v>65</v>
      </c>
      <c r="B69" s="7" t="s">
        <v>87</v>
      </c>
      <c r="C69" s="20"/>
      <c r="D69" s="21">
        <f>+VLOOKUP(A69,Inventario!$B$5:$F$169,4,0)</f>
        <v>0</v>
      </c>
      <c r="E69" s="21">
        <f>+VLOOKUP(A69,Inventario!$B$5:$F$169,5,0)</f>
        <v>0</v>
      </c>
      <c r="F69" s="22">
        <f t="shared" ref="F69:F132" si="2">+D69*E69</f>
        <v>0</v>
      </c>
      <c r="G69" s="23"/>
      <c r="H69" s="24"/>
      <c r="I69" s="24"/>
      <c r="J69" s="27">
        <f t="shared" ref="J69:J132" si="3">+D69+H69-I69</f>
        <v>0</v>
      </c>
      <c r="K69" s="25"/>
    </row>
    <row r="70" spans="1:11" ht="15" customHeight="1">
      <c r="A70" s="6">
        <v>66</v>
      </c>
      <c r="B70" s="7" t="s">
        <v>88</v>
      </c>
      <c r="C70" s="20"/>
      <c r="D70" s="21">
        <f>+VLOOKUP(A70,Inventario!$B$5:$F$169,4,0)</f>
        <v>0</v>
      </c>
      <c r="E70" s="21">
        <f>+VLOOKUP(A70,Inventario!$B$5:$F$169,5,0)</f>
        <v>0</v>
      </c>
      <c r="F70" s="22">
        <f t="shared" si="2"/>
        <v>0</v>
      </c>
      <c r="G70" s="23"/>
      <c r="H70" s="24"/>
      <c r="I70" s="24"/>
      <c r="J70" s="27">
        <f t="shared" si="3"/>
        <v>0</v>
      </c>
      <c r="K70" s="25"/>
    </row>
    <row r="71" spans="1:11" ht="15" customHeight="1">
      <c r="A71" s="6">
        <v>67</v>
      </c>
      <c r="B71" s="7" t="s">
        <v>89</v>
      </c>
      <c r="C71" s="20"/>
      <c r="D71" s="21">
        <f>+VLOOKUP(A71,Inventario!$B$5:$F$169,4,0)</f>
        <v>0</v>
      </c>
      <c r="E71" s="21">
        <f>+VLOOKUP(A71,Inventario!$B$5:$F$169,5,0)</f>
        <v>0</v>
      </c>
      <c r="F71" s="22">
        <f t="shared" si="2"/>
        <v>0</v>
      </c>
      <c r="G71" s="23"/>
      <c r="H71" s="24"/>
      <c r="I71" s="24"/>
      <c r="J71" s="27">
        <f t="shared" si="3"/>
        <v>0</v>
      </c>
      <c r="K71" s="25"/>
    </row>
    <row r="72" spans="1:11" ht="15" customHeight="1">
      <c r="A72" s="6">
        <v>68</v>
      </c>
      <c r="B72" s="7" t="s">
        <v>90</v>
      </c>
      <c r="C72" s="20"/>
      <c r="D72" s="21">
        <f>+VLOOKUP(A72,Inventario!$B$5:$F$169,4,0)</f>
        <v>0</v>
      </c>
      <c r="E72" s="21">
        <f>+VLOOKUP(A72,Inventario!$B$5:$F$169,5,0)</f>
        <v>0</v>
      </c>
      <c r="F72" s="22">
        <f t="shared" si="2"/>
        <v>0</v>
      </c>
      <c r="G72" s="23"/>
      <c r="H72" s="24"/>
      <c r="I72" s="24"/>
      <c r="J72" s="27">
        <f t="shared" si="3"/>
        <v>0</v>
      </c>
      <c r="K72" s="25"/>
    </row>
    <row r="73" spans="1:11" ht="15" customHeight="1">
      <c r="A73" s="6">
        <v>69</v>
      </c>
      <c r="B73" s="7" t="s">
        <v>91</v>
      </c>
      <c r="C73" s="20"/>
      <c r="D73" s="21">
        <f>+VLOOKUP(A73,Inventario!$B$5:$F$169,4,0)</f>
        <v>0</v>
      </c>
      <c r="E73" s="21">
        <f>+VLOOKUP(A73,Inventario!$B$5:$F$169,5,0)</f>
        <v>0</v>
      </c>
      <c r="F73" s="22">
        <f t="shared" si="2"/>
        <v>0</v>
      </c>
      <c r="G73" s="23"/>
      <c r="H73" s="24"/>
      <c r="I73" s="24"/>
      <c r="J73" s="27">
        <f t="shared" si="3"/>
        <v>0</v>
      </c>
      <c r="K73" s="25"/>
    </row>
    <row r="74" spans="1:11" ht="15" customHeight="1">
      <c r="A74" s="6">
        <v>70</v>
      </c>
      <c r="B74" s="7" t="s">
        <v>92</v>
      </c>
      <c r="C74" s="20"/>
      <c r="D74" s="21">
        <f>+VLOOKUP(A74,Inventario!$B$5:$F$169,4,0)</f>
        <v>0</v>
      </c>
      <c r="E74" s="21">
        <f>+VLOOKUP(A74,Inventario!$B$5:$F$169,5,0)</f>
        <v>0</v>
      </c>
      <c r="F74" s="22">
        <f t="shared" si="2"/>
        <v>0</v>
      </c>
      <c r="G74" s="23"/>
      <c r="H74" s="24"/>
      <c r="I74" s="24"/>
      <c r="J74" s="27">
        <f t="shared" si="3"/>
        <v>0</v>
      </c>
      <c r="K74" s="25"/>
    </row>
    <row r="75" spans="1:11" ht="15" customHeight="1">
      <c r="A75" s="6">
        <v>71</v>
      </c>
      <c r="B75" s="7" t="s">
        <v>93</v>
      </c>
      <c r="C75" s="20"/>
      <c r="D75" s="21">
        <f>+VLOOKUP(A75,Inventario!$B$5:$F$169,4,0)</f>
        <v>0</v>
      </c>
      <c r="E75" s="21">
        <f>+VLOOKUP(A75,Inventario!$B$5:$F$169,5,0)</f>
        <v>0</v>
      </c>
      <c r="F75" s="22">
        <f t="shared" si="2"/>
        <v>0</v>
      </c>
      <c r="G75" s="23"/>
      <c r="H75" s="24"/>
      <c r="I75" s="24"/>
      <c r="J75" s="27">
        <f t="shared" si="3"/>
        <v>0</v>
      </c>
      <c r="K75" s="25"/>
    </row>
    <row r="76" spans="1:11" ht="15" customHeight="1">
      <c r="A76" s="6">
        <v>72</v>
      </c>
      <c r="B76" s="7" t="s">
        <v>94</v>
      </c>
      <c r="C76" s="20"/>
      <c r="D76" s="21">
        <f>+VLOOKUP(A76,Inventario!$B$5:$F$169,4,0)</f>
        <v>0</v>
      </c>
      <c r="E76" s="21">
        <f>+VLOOKUP(A76,Inventario!$B$5:$F$169,5,0)</f>
        <v>0</v>
      </c>
      <c r="F76" s="22">
        <f t="shared" si="2"/>
        <v>0</v>
      </c>
      <c r="G76" s="23"/>
      <c r="H76" s="24"/>
      <c r="I76" s="24"/>
      <c r="J76" s="27">
        <f t="shared" si="3"/>
        <v>0</v>
      </c>
      <c r="K76" s="25"/>
    </row>
    <row r="77" spans="1:11" ht="15" customHeight="1">
      <c r="A77" s="6">
        <v>73</v>
      </c>
      <c r="B77" s="7" t="s">
        <v>95</v>
      </c>
      <c r="C77" s="20"/>
      <c r="D77" s="21">
        <f>+VLOOKUP(A77,Inventario!$B$5:$F$169,4,0)</f>
        <v>0</v>
      </c>
      <c r="E77" s="21">
        <f>+VLOOKUP(A77,Inventario!$B$5:$F$169,5,0)</f>
        <v>0</v>
      </c>
      <c r="F77" s="22">
        <f t="shared" si="2"/>
        <v>0</v>
      </c>
      <c r="G77" s="23"/>
      <c r="H77" s="24"/>
      <c r="I77" s="24"/>
      <c r="J77" s="27">
        <f t="shared" si="3"/>
        <v>0</v>
      </c>
      <c r="K77" s="25"/>
    </row>
    <row r="78" spans="1:11" ht="15" customHeight="1">
      <c r="A78" s="6">
        <v>74</v>
      </c>
      <c r="B78" s="7" t="s">
        <v>96</v>
      </c>
      <c r="C78" s="20"/>
      <c r="D78" s="21">
        <f>+VLOOKUP(A78,Inventario!$B$5:$F$169,4,0)</f>
        <v>0</v>
      </c>
      <c r="E78" s="21">
        <f>+VLOOKUP(A78,Inventario!$B$5:$F$169,5,0)</f>
        <v>0</v>
      </c>
      <c r="F78" s="22">
        <f t="shared" si="2"/>
        <v>0</v>
      </c>
      <c r="G78" s="23"/>
      <c r="H78" s="24"/>
      <c r="I78" s="24"/>
      <c r="J78" s="27">
        <f t="shared" si="3"/>
        <v>0</v>
      </c>
      <c r="K78" s="25"/>
    </row>
    <row r="79" spans="1:11" ht="15" customHeight="1">
      <c r="A79" s="6">
        <v>75</v>
      </c>
      <c r="B79" s="7" t="s">
        <v>97</v>
      </c>
      <c r="C79" s="20"/>
      <c r="D79" s="21">
        <f>+VLOOKUP(A79,Inventario!$B$5:$F$169,4,0)</f>
        <v>0</v>
      </c>
      <c r="E79" s="21">
        <f>+VLOOKUP(A79,Inventario!$B$5:$F$169,5,0)</f>
        <v>0</v>
      </c>
      <c r="F79" s="22">
        <f t="shared" si="2"/>
        <v>0</v>
      </c>
      <c r="G79" s="23"/>
      <c r="H79" s="24"/>
      <c r="I79" s="24"/>
      <c r="J79" s="27">
        <f t="shared" si="3"/>
        <v>0</v>
      </c>
      <c r="K79" s="25"/>
    </row>
    <row r="80" spans="1:11" ht="15" customHeight="1">
      <c r="A80" s="6">
        <v>76</v>
      </c>
      <c r="B80" s="7" t="s">
        <v>98</v>
      </c>
      <c r="C80" s="20"/>
      <c r="D80" s="21">
        <f>+VLOOKUP(A80,Inventario!$B$5:$F$169,4,0)</f>
        <v>0</v>
      </c>
      <c r="E80" s="21">
        <f>+VLOOKUP(A80,Inventario!$B$5:$F$169,5,0)</f>
        <v>0</v>
      </c>
      <c r="F80" s="22">
        <f t="shared" si="2"/>
        <v>0</v>
      </c>
      <c r="G80" s="23"/>
      <c r="H80" s="24"/>
      <c r="I80" s="24"/>
      <c r="J80" s="27">
        <f t="shared" si="3"/>
        <v>0</v>
      </c>
      <c r="K80" s="25"/>
    </row>
    <row r="81" spans="1:11" ht="15" customHeight="1">
      <c r="A81" s="6">
        <v>77</v>
      </c>
      <c r="B81" s="7" t="s">
        <v>99</v>
      </c>
      <c r="C81" s="20"/>
      <c r="D81" s="21">
        <f>+VLOOKUP(A81,Inventario!$B$5:$F$169,4,0)</f>
        <v>0</v>
      </c>
      <c r="E81" s="21">
        <f>+VLOOKUP(A81,Inventario!$B$5:$F$169,5,0)</f>
        <v>0</v>
      </c>
      <c r="F81" s="22">
        <f t="shared" si="2"/>
        <v>0</v>
      </c>
      <c r="G81" s="23"/>
      <c r="H81" s="24"/>
      <c r="I81" s="24"/>
      <c r="J81" s="27">
        <f t="shared" si="3"/>
        <v>0</v>
      </c>
      <c r="K81" s="25"/>
    </row>
    <row r="82" spans="1:11" ht="15" customHeight="1">
      <c r="A82" s="6">
        <v>78</v>
      </c>
      <c r="B82" s="7" t="s">
        <v>100</v>
      </c>
      <c r="C82" s="20"/>
      <c r="D82" s="21">
        <f>+VLOOKUP(A82,Inventario!$B$5:$F$169,4,0)</f>
        <v>0</v>
      </c>
      <c r="E82" s="21">
        <f>+VLOOKUP(A82,Inventario!$B$5:$F$169,5,0)</f>
        <v>0</v>
      </c>
      <c r="F82" s="22">
        <f t="shared" si="2"/>
        <v>0</v>
      </c>
      <c r="G82" s="23"/>
      <c r="H82" s="24"/>
      <c r="I82" s="24"/>
      <c r="J82" s="27">
        <f t="shared" si="3"/>
        <v>0</v>
      </c>
      <c r="K82" s="25"/>
    </row>
    <row r="83" spans="1:11" ht="15" customHeight="1">
      <c r="A83" s="6">
        <v>79</v>
      </c>
      <c r="B83" s="7" t="s">
        <v>101</v>
      </c>
      <c r="C83" s="20"/>
      <c r="D83" s="21">
        <f>+VLOOKUP(A83,Inventario!$B$5:$F$169,4,0)</f>
        <v>0</v>
      </c>
      <c r="E83" s="21">
        <f>+VLOOKUP(A83,Inventario!$B$5:$F$169,5,0)</f>
        <v>0</v>
      </c>
      <c r="F83" s="22">
        <f t="shared" si="2"/>
        <v>0</v>
      </c>
      <c r="G83" s="23"/>
      <c r="H83" s="24"/>
      <c r="I83" s="24"/>
      <c r="J83" s="27">
        <f t="shared" si="3"/>
        <v>0</v>
      </c>
      <c r="K83" s="25"/>
    </row>
    <row r="84" spans="1:11" ht="15" customHeight="1">
      <c r="A84" s="6">
        <v>80</v>
      </c>
      <c r="B84" s="7" t="s">
        <v>102</v>
      </c>
      <c r="C84" s="20"/>
      <c r="D84" s="21">
        <f>+VLOOKUP(A84,Inventario!$B$5:$F$169,4,0)</f>
        <v>0</v>
      </c>
      <c r="E84" s="21">
        <f>+VLOOKUP(A84,Inventario!$B$5:$F$169,5,0)</f>
        <v>0</v>
      </c>
      <c r="F84" s="22">
        <f t="shared" si="2"/>
        <v>0</v>
      </c>
      <c r="G84" s="23"/>
      <c r="H84" s="24"/>
      <c r="I84" s="24"/>
      <c r="J84" s="27">
        <f t="shared" si="3"/>
        <v>0</v>
      </c>
      <c r="K84" s="25"/>
    </row>
    <row r="85" spans="1:11" ht="15" customHeight="1">
      <c r="A85" s="6">
        <v>81</v>
      </c>
      <c r="B85" s="7" t="s">
        <v>103</v>
      </c>
      <c r="C85" s="20"/>
      <c r="D85" s="21">
        <f>+VLOOKUP(A85,Inventario!$B$5:$F$169,4,0)</f>
        <v>0</v>
      </c>
      <c r="E85" s="21">
        <f>+VLOOKUP(A85,Inventario!$B$5:$F$169,5,0)</f>
        <v>0</v>
      </c>
      <c r="F85" s="22">
        <f t="shared" si="2"/>
        <v>0</v>
      </c>
      <c r="G85" s="23"/>
      <c r="H85" s="24"/>
      <c r="I85" s="24"/>
      <c r="J85" s="27">
        <f t="shared" si="3"/>
        <v>0</v>
      </c>
      <c r="K85" s="25"/>
    </row>
    <row r="86" spans="1:11" ht="15" customHeight="1">
      <c r="A86" s="6">
        <v>82</v>
      </c>
      <c r="B86" s="7" t="s">
        <v>104</v>
      </c>
      <c r="C86" s="20"/>
      <c r="D86" s="21">
        <f>+VLOOKUP(A86,Inventario!$B$5:$F$169,4,0)</f>
        <v>0</v>
      </c>
      <c r="E86" s="21">
        <f>+VLOOKUP(A86,Inventario!$B$5:$F$169,5,0)</f>
        <v>0</v>
      </c>
      <c r="F86" s="22">
        <f t="shared" si="2"/>
        <v>0</v>
      </c>
      <c r="G86" s="23"/>
      <c r="H86" s="24"/>
      <c r="I86" s="24"/>
      <c r="J86" s="27">
        <f t="shared" si="3"/>
        <v>0</v>
      </c>
      <c r="K86" s="25"/>
    </row>
    <row r="87" spans="1:11" ht="15" customHeight="1">
      <c r="A87" s="6">
        <v>83</v>
      </c>
      <c r="B87" s="7" t="s">
        <v>105</v>
      </c>
      <c r="C87" s="20"/>
      <c r="D87" s="21">
        <f>+VLOOKUP(A87,Inventario!$B$5:$F$169,4,0)</f>
        <v>0</v>
      </c>
      <c r="E87" s="21">
        <f>+VLOOKUP(A87,Inventario!$B$5:$F$169,5,0)</f>
        <v>0</v>
      </c>
      <c r="F87" s="22">
        <f t="shared" si="2"/>
        <v>0</v>
      </c>
      <c r="G87" s="23"/>
      <c r="H87" s="24"/>
      <c r="I87" s="24"/>
      <c r="J87" s="27">
        <f t="shared" si="3"/>
        <v>0</v>
      </c>
      <c r="K87" s="25"/>
    </row>
    <row r="88" spans="1:11" ht="15" customHeight="1">
      <c r="A88" s="6">
        <v>84</v>
      </c>
      <c r="B88" s="7" t="s">
        <v>106</v>
      </c>
      <c r="C88" s="20"/>
      <c r="D88" s="21">
        <f>+VLOOKUP(A88,Inventario!$B$5:$F$169,4,0)</f>
        <v>0</v>
      </c>
      <c r="E88" s="21">
        <f>+VLOOKUP(A88,Inventario!$B$5:$F$169,5,0)</f>
        <v>0</v>
      </c>
      <c r="F88" s="22">
        <f t="shared" si="2"/>
        <v>0</v>
      </c>
      <c r="G88" s="23"/>
      <c r="H88" s="24"/>
      <c r="I88" s="24"/>
      <c r="J88" s="27">
        <f t="shared" si="3"/>
        <v>0</v>
      </c>
      <c r="K88" s="25"/>
    </row>
    <row r="89" spans="1:11" ht="15" customHeight="1">
      <c r="A89" s="6">
        <v>85</v>
      </c>
      <c r="B89" s="7" t="s">
        <v>107</v>
      </c>
      <c r="C89" s="20"/>
      <c r="D89" s="21">
        <f>+VLOOKUP(A89,Inventario!$B$5:$F$169,4,0)</f>
        <v>0</v>
      </c>
      <c r="E89" s="21">
        <f>+VLOOKUP(A89,Inventario!$B$5:$F$169,5,0)</f>
        <v>0</v>
      </c>
      <c r="F89" s="22">
        <f t="shared" si="2"/>
        <v>0</v>
      </c>
      <c r="G89" s="23"/>
      <c r="H89" s="24"/>
      <c r="I89" s="24"/>
      <c r="J89" s="27">
        <f t="shared" si="3"/>
        <v>0</v>
      </c>
      <c r="K89" s="25"/>
    </row>
    <row r="90" spans="1:11" ht="15" customHeight="1">
      <c r="A90" s="6">
        <v>86</v>
      </c>
      <c r="B90" s="7" t="s">
        <v>108</v>
      </c>
      <c r="C90" s="20"/>
      <c r="D90" s="21">
        <f>+VLOOKUP(A90,Inventario!$B$5:$F$169,4,0)</f>
        <v>0</v>
      </c>
      <c r="E90" s="21">
        <f>+VLOOKUP(A90,Inventario!$B$5:$F$169,5,0)</f>
        <v>0</v>
      </c>
      <c r="F90" s="22">
        <f t="shared" si="2"/>
        <v>0</v>
      </c>
      <c r="G90" s="23"/>
      <c r="H90" s="24"/>
      <c r="I90" s="24"/>
      <c r="J90" s="27">
        <f t="shared" si="3"/>
        <v>0</v>
      </c>
      <c r="K90" s="25"/>
    </row>
    <row r="91" spans="1:11" ht="15" customHeight="1">
      <c r="A91" s="6">
        <v>87</v>
      </c>
      <c r="B91" s="7" t="s">
        <v>109</v>
      </c>
      <c r="C91" s="20"/>
      <c r="D91" s="21">
        <f>+VLOOKUP(A91,Inventario!$B$5:$F$169,4,0)</f>
        <v>0</v>
      </c>
      <c r="E91" s="21">
        <f>+VLOOKUP(A91,Inventario!$B$5:$F$169,5,0)</f>
        <v>0</v>
      </c>
      <c r="F91" s="22">
        <f t="shared" si="2"/>
        <v>0</v>
      </c>
      <c r="G91" s="23"/>
      <c r="H91" s="24"/>
      <c r="I91" s="24"/>
      <c r="J91" s="27">
        <f t="shared" si="3"/>
        <v>0</v>
      </c>
      <c r="K91" s="25"/>
    </row>
    <row r="92" spans="1:11" ht="15" customHeight="1">
      <c r="A92" s="6">
        <v>88</v>
      </c>
      <c r="B92" s="7" t="s">
        <v>110</v>
      </c>
      <c r="C92" s="20"/>
      <c r="D92" s="21">
        <f>+VLOOKUP(A92,Inventario!$B$5:$F$169,4,0)</f>
        <v>0</v>
      </c>
      <c r="E92" s="21">
        <f>+VLOOKUP(A92,Inventario!$B$5:$F$169,5,0)</f>
        <v>0</v>
      </c>
      <c r="F92" s="22">
        <f t="shared" si="2"/>
        <v>0</v>
      </c>
      <c r="G92" s="23"/>
      <c r="H92" s="24"/>
      <c r="I92" s="24"/>
      <c r="J92" s="27">
        <f t="shared" si="3"/>
        <v>0</v>
      </c>
      <c r="K92" s="25"/>
    </row>
    <row r="93" spans="1:11" ht="15" customHeight="1">
      <c r="A93" s="6">
        <v>89</v>
      </c>
      <c r="B93" s="7" t="s">
        <v>111</v>
      </c>
      <c r="C93" s="20"/>
      <c r="D93" s="21">
        <f>+VLOOKUP(A93,Inventario!$B$5:$F$169,4,0)</f>
        <v>0</v>
      </c>
      <c r="E93" s="21">
        <f>+VLOOKUP(A93,Inventario!$B$5:$F$169,5,0)</f>
        <v>0</v>
      </c>
      <c r="F93" s="22">
        <f t="shared" si="2"/>
        <v>0</v>
      </c>
      <c r="G93" s="23"/>
      <c r="H93" s="24"/>
      <c r="I93" s="24"/>
      <c r="J93" s="27">
        <f t="shared" si="3"/>
        <v>0</v>
      </c>
      <c r="K93" s="25"/>
    </row>
    <row r="94" spans="1:11" ht="15" customHeight="1">
      <c r="A94" s="6">
        <v>90</v>
      </c>
      <c r="B94" s="7" t="s">
        <v>112</v>
      </c>
      <c r="C94" s="20"/>
      <c r="D94" s="21">
        <f>+VLOOKUP(A94,Inventario!$B$5:$F$169,4,0)</f>
        <v>0</v>
      </c>
      <c r="E94" s="21">
        <f>+VLOOKUP(A94,Inventario!$B$5:$F$169,5,0)</f>
        <v>0</v>
      </c>
      <c r="F94" s="22">
        <f t="shared" si="2"/>
        <v>0</v>
      </c>
      <c r="G94" s="23"/>
      <c r="H94" s="24"/>
      <c r="I94" s="24"/>
      <c r="J94" s="27">
        <f t="shared" si="3"/>
        <v>0</v>
      </c>
      <c r="K94" s="25"/>
    </row>
    <row r="95" spans="1:11" ht="15" customHeight="1">
      <c r="A95" s="6">
        <v>91</v>
      </c>
      <c r="B95" s="7" t="s">
        <v>113</v>
      </c>
      <c r="C95" s="20"/>
      <c r="D95" s="21">
        <f>+VLOOKUP(A95,Inventario!$B$5:$F$169,4,0)</f>
        <v>0</v>
      </c>
      <c r="E95" s="21">
        <f>+VLOOKUP(A95,Inventario!$B$5:$F$169,5,0)</f>
        <v>0</v>
      </c>
      <c r="F95" s="22">
        <f t="shared" si="2"/>
        <v>0</v>
      </c>
      <c r="G95" s="23"/>
      <c r="H95" s="24"/>
      <c r="I95" s="24"/>
      <c r="J95" s="27">
        <f t="shared" si="3"/>
        <v>0</v>
      </c>
      <c r="K95" s="25"/>
    </row>
    <row r="96" spans="1:11" ht="15" customHeight="1">
      <c r="A96" s="6">
        <v>92</v>
      </c>
      <c r="B96" s="7" t="s">
        <v>114</v>
      </c>
      <c r="C96" s="20"/>
      <c r="D96" s="21">
        <f>+VLOOKUP(A96,Inventario!$B$5:$F$169,4,0)</f>
        <v>0</v>
      </c>
      <c r="E96" s="21">
        <f>+VLOOKUP(A96,Inventario!$B$5:$F$169,5,0)</f>
        <v>0</v>
      </c>
      <c r="F96" s="22">
        <f t="shared" si="2"/>
        <v>0</v>
      </c>
      <c r="G96" s="23"/>
      <c r="H96" s="24"/>
      <c r="I96" s="24"/>
      <c r="J96" s="27">
        <f t="shared" si="3"/>
        <v>0</v>
      </c>
      <c r="K96" s="25"/>
    </row>
    <row r="97" spans="1:11" ht="15" customHeight="1">
      <c r="A97" s="6">
        <v>93</v>
      </c>
      <c r="B97" s="7" t="s">
        <v>115</v>
      </c>
      <c r="C97" s="20"/>
      <c r="D97" s="21">
        <f>+VLOOKUP(A97,Inventario!$B$5:$F$169,4,0)</f>
        <v>0</v>
      </c>
      <c r="E97" s="21">
        <f>+VLOOKUP(A97,Inventario!$B$5:$F$169,5,0)</f>
        <v>0</v>
      </c>
      <c r="F97" s="22">
        <f t="shared" si="2"/>
        <v>0</v>
      </c>
      <c r="G97" s="23"/>
      <c r="H97" s="24"/>
      <c r="I97" s="24"/>
      <c r="J97" s="27">
        <f t="shared" si="3"/>
        <v>0</v>
      </c>
      <c r="K97" s="25"/>
    </row>
    <row r="98" spans="1:11" ht="15" customHeight="1">
      <c r="A98" s="6">
        <v>94</v>
      </c>
      <c r="B98" s="7" t="s">
        <v>116</v>
      </c>
      <c r="C98" s="20"/>
      <c r="D98" s="21">
        <f>+VLOOKUP(A98,Inventario!$B$5:$F$169,4,0)</f>
        <v>0</v>
      </c>
      <c r="E98" s="21">
        <f>+VLOOKUP(A98,Inventario!$B$5:$F$169,5,0)</f>
        <v>0</v>
      </c>
      <c r="F98" s="22">
        <f t="shared" si="2"/>
        <v>0</v>
      </c>
      <c r="G98" s="23"/>
      <c r="H98" s="24"/>
      <c r="I98" s="24"/>
      <c r="J98" s="27">
        <f t="shared" si="3"/>
        <v>0</v>
      </c>
      <c r="K98" s="25"/>
    </row>
    <row r="99" spans="1:11" ht="15" customHeight="1">
      <c r="A99" s="6">
        <v>95</v>
      </c>
      <c r="B99" s="7" t="s">
        <v>117</v>
      </c>
      <c r="C99" s="20"/>
      <c r="D99" s="21">
        <f>+VLOOKUP(A99,Inventario!$B$5:$F$169,4,0)</f>
        <v>0</v>
      </c>
      <c r="E99" s="21">
        <f>+VLOOKUP(A99,Inventario!$B$5:$F$169,5,0)</f>
        <v>0</v>
      </c>
      <c r="F99" s="22">
        <f t="shared" si="2"/>
        <v>0</v>
      </c>
      <c r="G99" s="23"/>
      <c r="H99" s="24"/>
      <c r="I99" s="24"/>
      <c r="J99" s="27">
        <f t="shared" si="3"/>
        <v>0</v>
      </c>
      <c r="K99" s="25"/>
    </row>
    <row r="100" spans="1:11" ht="15" customHeight="1">
      <c r="A100" s="6">
        <v>96</v>
      </c>
      <c r="B100" s="7" t="s">
        <v>118</v>
      </c>
      <c r="C100" s="20"/>
      <c r="D100" s="21">
        <f>+VLOOKUP(A100,Inventario!$B$5:$F$169,4,0)</f>
        <v>0</v>
      </c>
      <c r="E100" s="21">
        <f>+VLOOKUP(A100,Inventario!$B$5:$F$169,5,0)</f>
        <v>0</v>
      </c>
      <c r="F100" s="22">
        <f t="shared" si="2"/>
        <v>0</v>
      </c>
      <c r="G100" s="23"/>
      <c r="H100" s="24"/>
      <c r="I100" s="24"/>
      <c r="J100" s="27">
        <f t="shared" si="3"/>
        <v>0</v>
      </c>
      <c r="K100" s="25"/>
    </row>
    <row r="101" spans="1:11" ht="15" customHeight="1">
      <c r="A101" s="6">
        <v>97</v>
      </c>
      <c r="B101" s="7" t="s">
        <v>119</v>
      </c>
      <c r="C101" s="20"/>
      <c r="D101" s="21">
        <f>+VLOOKUP(A101,Inventario!$B$5:$F$169,4,0)</f>
        <v>0</v>
      </c>
      <c r="E101" s="21">
        <f>+VLOOKUP(A101,Inventario!$B$5:$F$169,5,0)</f>
        <v>0</v>
      </c>
      <c r="F101" s="22">
        <f t="shared" si="2"/>
        <v>0</v>
      </c>
      <c r="G101" s="23"/>
      <c r="H101" s="24"/>
      <c r="I101" s="24"/>
      <c r="J101" s="27">
        <f t="shared" si="3"/>
        <v>0</v>
      </c>
      <c r="K101" s="25"/>
    </row>
    <row r="102" spans="1:11" ht="15" customHeight="1">
      <c r="A102" s="6">
        <v>98</v>
      </c>
      <c r="B102" s="7" t="s">
        <v>120</v>
      </c>
      <c r="C102" s="20"/>
      <c r="D102" s="21">
        <f>+VLOOKUP(A102,Inventario!$B$5:$F$169,4,0)</f>
        <v>0</v>
      </c>
      <c r="E102" s="21">
        <f>+VLOOKUP(A102,Inventario!$B$5:$F$169,5,0)</f>
        <v>0</v>
      </c>
      <c r="F102" s="22">
        <f t="shared" si="2"/>
        <v>0</v>
      </c>
      <c r="G102" s="23"/>
      <c r="H102" s="24"/>
      <c r="I102" s="24"/>
      <c r="J102" s="27">
        <f t="shared" si="3"/>
        <v>0</v>
      </c>
      <c r="K102" s="25"/>
    </row>
    <row r="103" spans="1:11" ht="15" customHeight="1">
      <c r="A103" s="6">
        <v>99</v>
      </c>
      <c r="B103" s="7" t="s">
        <v>121</v>
      </c>
      <c r="C103" s="20"/>
      <c r="D103" s="21">
        <f>+VLOOKUP(A103,Inventario!$B$5:$F$169,4,0)</f>
        <v>0</v>
      </c>
      <c r="E103" s="21">
        <f>+VLOOKUP(A103,Inventario!$B$5:$F$169,5,0)</f>
        <v>0</v>
      </c>
      <c r="F103" s="22">
        <f t="shared" si="2"/>
        <v>0</v>
      </c>
      <c r="G103" s="23"/>
      <c r="H103" s="24"/>
      <c r="I103" s="24"/>
      <c r="J103" s="27">
        <f t="shared" si="3"/>
        <v>0</v>
      </c>
      <c r="K103" s="25"/>
    </row>
    <row r="104" spans="1:11" ht="15" customHeight="1">
      <c r="A104" s="6">
        <v>100</v>
      </c>
      <c r="B104" s="7" t="s">
        <v>122</v>
      </c>
      <c r="C104" s="20"/>
      <c r="D104" s="21">
        <f>+VLOOKUP(A104,Inventario!$B$5:$F$169,4,0)</f>
        <v>0</v>
      </c>
      <c r="E104" s="21">
        <f>+VLOOKUP(A104,Inventario!$B$5:$F$169,5,0)</f>
        <v>0</v>
      </c>
      <c r="F104" s="22">
        <f t="shared" si="2"/>
        <v>0</v>
      </c>
      <c r="G104" s="23"/>
      <c r="H104" s="24"/>
      <c r="I104" s="24"/>
      <c r="J104" s="27">
        <f t="shared" si="3"/>
        <v>0</v>
      </c>
      <c r="K104" s="25"/>
    </row>
    <row r="105" spans="1:11" ht="15" customHeight="1">
      <c r="A105" s="6">
        <v>101</v>
      </c>
      <c r="B105" s="7" t="s">
        <v>123</v>
      </c>
      <c r="C105" s="20"/>
      <c r="D105" s="21">
        <f>+VLOOKUP(A105,Inventario!$B$5:$F$169,4,0)</f>
        <v>0</v>
      </c>
      <c r="E105" s="21">
        <f>+VLOOKUP(A105,Inventario!$B$5:$F$169,5,0)</f>
        <v>0</v>
      </c>
      <c r="F105" s="22">
        <f t="shared" si="2"/>
        <v>0</v>
      </c>
      <c r="G105" s="23"/>
      <c r="H105" s="24"/>
      <c r="I105" s="24"/>
      <c r="J105" s="27">
        <f t="shared" si="3"/>
        <v>0</v>
      </c>
      <c r="K105" s="25"/>
    </row>
    <row r="106" spans="1:11" ht="15" customHeight="1">
      <c r="A106" s="6">
        <v>102</v>
      </c>
      <c r="B106" s="7" t="s">
        <v>124</v>
      </c>
      <c r="C106" s="20"/>
      <c r="D106" s="21">
        <f>+VLOOKUP(A106,Inventario!$B$5:$F$169,4,0)</f>
        <v>0</v>
      </c>
      <c r="E106" s="21">
        <f>+VLOOKUP(A106,Inventario!$B$5:$F$169,5,0)</f>
        <v>0</v>
      </c>
      <c r="F106" s="22">
        <f t="shared" si="2"/>
        <v>0</v>
      </c>
      <c r="G106" s="23"/>
      <c r="H106" s="24"/>
      <c r="I106" s="24"/>
      <c r="J106" s="27">
        <f t="shared" si="3"/>
        <v>0</v>
      </c>
      <c r="K106" s="25"/>
    </row>
    <row r="107" spans="1:11" ht="15" customHeight="1">
      <c r="A107" s="6">
        <v>103</v>
      </c>
      <c r="B107" s="7" t="s">
        <v>125</v>
      </c>
      <c r="C107" s="20"/>
      <c r="D107" s="21">
        <f>+VLOOKUP(A107,Inventario!$B$5:$F$169,4,0)</f>
        <v>0</v>
      </c>
      <c r="E107" s="21">
        <f>+VLOOKUP(A107,Inventario!$B$5:$F$169,5,0)</f>
        <v>0</v>
      </c>
      <c r="F107" s="22">
        <f t="shared" si="2"/>
        <v>0</v>
      </c>
      <c r="G107" s="23"/>
      <c r="H107" s="24"/>
      <c r="I107" s="24"/>
      <c r="J107" s="27">
        <f t="shared" si="3"/>
        <v>0</v>
      </c>
      <c r="K107" s="25"/>
    </row>
    <row r="108" spans="1:11" ht="15" customHeight="1">
      <c r="A108" s="6">
        <v>104</v>
      </c>
      <c r="B108" s="7" t="s">
        <v>126</v>
      </c>
      <c r="C108" s="20"/>
      <c r="D108" s="21">
        <f>+VLOOKUP(A108,Inventario!$B$5:$F$169,4,0)</f>
        <v>0</v>
      </c>
      <c r="E108" s="21">
        <f>+VLOOKUP(A108,Inventario!$B$5:$F$169,5,0)</f>
        <v>0</v>
      </c>
      <c r="F108" s="22">
        <f t="shared" si="2"/>
        <v>0</v>
      </c>
      <c r="G108" s="23"/>
      <c r="H108" s="24"/>
      <c r="I108" s="24"/>
      <c r="J108" s="27">
        <f t="shared" si="3"/>
        <v>0</v>
      </c>
      <c r="K108" s="25"/>
    </row>
    <row r="109" spans="1:11" ht="15" customHeight="1">
      <c r="A109" s="6">
        <v>105</v>
      </c>
      <c r="B109" s="7" t="s">
        <v>127</v>
      </c>
      <c r="C109" s="20"/>
      <c r="D109" s="21">
        <f>+VLOOKUP(A109,Inventario!$B$5:$F$169,4,0)</f>
        <v>0</v>
      </c>
      <c r="E109" s="21">
        <f>+VLOOKUP(A109,Inventario!$B$5:$F$169,5,0)</f>
        <v>0</v>
      </c>
      <c r="F109" s="22">
        <f t="shared" si="2"/>
        <v>0</v>
      </c>
      <c r="G109" s="23"/>
      <c r="H109" s="24"/>
      <c r="I109" s="24"/>
      <c r="J109" s="27">
        <f t="shared" si="3"/>
        <v>0</v>
      </c>
      <c r="K109" s="25"/>
    </row>
    <row r="110" spans="1:11" ht="15" customHeight="1">
      <c r="A110" s="6">
        <v>106</v>
      </c>
      <c r="B110" s="7" t="s">
        <v>128</v>
      </c>
      <c r="C110" s="20"/>
      <c r="D110" s="21">
        <f>+VLOOKUP(A110,Inventario!$B$5:$F$169,4,0)</f>
        <v>0</v>
      </c>
      <c r="E110" s="21">
        <f>+VLOOKUP(A110,Inventario!$B$5:$F$169,5,0)</f>
        <v>0</v>
      </c>
      <c r="F110" s="22">
        <f t="shared" si="2"/>
        <v>0</v>
      </c>
      <c r="G110" s="23"/>
      <c r="H110" s="24"/>
      <c r="I110" s="24"/>
      <c r="J110" s="27">
        <f t="shared" si="3"/>
        <v>0</v>
      </c>
      <c r="K110" s="25"/>
    </row>
    <row r="111" spans="1:11" ht="15" customHeight="1">
      <c r="A111" s="6">
        <v>107</v>
      </c>
      <c r="B111" s="7" t="s">
        <v>129</v>
      </c>
      <c r="C111" s="20"/>
      <c r="D111" s="21">
        <f>+VLOOKUP(A111,Inventario!$B$5:$F$169,4,0)</f>
        <v>0</v>
      </c>
      <c r="E111" s="21">
        <f>+VLOOKUP(A111,Inventario!$B$5:$F$169,5,0)</f>
        <v>0</v>
      </c>
      <c r="F111" s="22">
        <f t="shared" si="2"/>
        <v>0</v>
      </c>
      <c r="G111" s="23"/>
      <c r="H111" s="24"/>
      <c r="I111" s="24"/>
      <c r="J111" s="27">
        <f t="shared" si="3"/>
        <v>0</v>
      </c>
      <c r="K111" s="25"/>
    </row>
    <row r="112" spans="1:11" ht="15" customHeight="1">
      <c r="A112" s="6">
        <v>108</v>
      </c>
      <c r="B112" s="7" t="s">
        <v>130</v>
      </c>
      <c r="C112" s="20"/>
      <c r="D112" s="21">
        <f>+VLOOKUP(A112,Inventario!$B$5:$F$169,4,0)</f>
        <v>0</v>
      </c>
      <c r="E112" s="21">
        <f>+VLOOKUP(A112,Inventario!$B$5:$F$169,5,0)</f>
        <v>0</v>
      </c>
      <c r="F112" s="22">
        <f t="shared" si="2"/>
        <v>0</v>
      </c>
      <c r="G112" s="23"/>
      <c r="H112" s="24"/>
      <c r="I112" s="24"/>
      <c r="J112" s="27">
        <f t="shared" si="3"/>
        <v>0</v>
      </c>
      <c r="K112" s="25"/>
    </row>
    <row r="113" spans="1:11" ht="15" customHeight="1">
      <c r="A113" s="6">
        <v>109</v>
      </c>
      <c r="B113" s="7" t="s">
        <v>131</v>
      </c>
      <c r="C113" s="20"/>
      <c r="D113" s="21">
        <f>+VLOOKUP(A113,Inventario!$B$5:$F$169,4,0)</f>
        <v>0</v>
      </c>
      <c r="E113" s="21">
        <f>+VLOOKUP(A113,Inventario!$B$5:$F$169,5,0)</f>
        <v>0</v>
      </c>
      <c r="F113" s="22">
        <f t="shared" si="2"/>
        <v>0</v>
      </c>
      <c r="G113" s="23"/>
      <c r="H113" s="24"/>
      <c r="I113" s="24"/>
      <c r="J113" s="27">
        <f t="shared" si="3"/>
        <v>0</v>
      </c>
      <c r="K113" s="25"/>
    </row>
    <row r="114" spans="1:11" ht="15" customHeight="1">
      <c r="A114" s="6">
        <v>110</v>
      </c>
      <c r="B114" s="7" t="s">
        <v>132</v>
      </c>
      <c r="C114" s="20"/>
      <c r="D114" s="21">
        <f>+VLOOKUP(A114,Inventario!$B$5:$F$169,4,0)</f>
        <v>0</v>
      </c>
      <c r="E114" s="21">
        <f>+VLOOKUP(A114,Inventario!$B$5:$F$169,5,0)</f>
        <v>0</v>
      </c>
      <c r="F114" s="22">
        <f t="shared" si="2"/>
        <v>0</v>
      </c>
      <c r="G114" s="23"/>
      <c r="H114" s="24"/>
      <c r="I114" s="24"/>
      <c r="J114" s="27">
        <f t="shared" si="3"/>
        <v>0</v>
      </c>
      <c r="K114" s="25"/>
    </row>
    <row r="115" spans="1:11" ht="15" customHeight="1">
      <c r="A115" s="6">
        <v>111</v>
      </c>
      <c r="B115" s="7" t="s">
        <v>133</v>
      </c>
      <c r="C115" s="20"/>
      <c r="D115" s="21">
        <f>+VLOOKUP(A115,Inventario!$B$5:$F$169,4,0)</f>
        <v>0</v>
      </c>
      <c r="E115" s="21">
        <f>+VLOOKUP(A115,Inventario!$B$5:$F$169,5,0)</f>
        <v>0</v>
      </c>
      <c r="F115" s="22">
        <f t="shared" si="2"/>
        <v>0</v>
      </c>
      <c r="G115" s="23"/>
      <c r="H115" s="24"/>
      <c r="I115" s="24"/>
      <c r="J115" s="27">
        <f t="shared" si="3"/>
        <v>0</v>
      </c>
      <c r="K115" s="25"/>
    </row>
    <row r="116" spans="1:11" ht="15" customHeight="1">
      <c r="A116" s="6">
        <v>112</v>
      </c>
      <c r="B116" s="7" t="s">
        <v>134</v>
      </c>
      <c r="C116" s="20"/>
      <c r="D116" s="21">
        <f>+VLOOKUP(A116,Inventario!$B$5:$F$169,4,0)</f>
        <v>0</v>
      </c>
      <c r="E116" s="21">
        <f>+VLOOKUP(A116,Inventario!$B$5:$F$169,5,0)</f>
        <v>0</v>
      </c>
      <c r="F116" s="22">
        <f t="shared" si="2"/>
        <v>0</v>
      </c>
      <c r="G116" s="23"/>
      <c r="H116" s="24"/>
      <c r="I116" s="24"/>
      <c r="J116" s="27">
        <f t="shared" si="3"/>
        <v>0</v>
      </c>
      <c r="K116" s="25"/>
    </row>
    <row r="117" spans="1:11" ht="15" customHeight="1">
      <c r="A117" s="6">
        <v>113</v>
      </c>
      <c r="B117" s="7" t="s">
        <v>135</v>
      </c>
      <c r="C117" s="20"/>
      <c r="D117" s="21">
        <f>+VLOOKUP(A117,Inventario!$B$5:$F$169,4,0)</f>
        <v>0</v>
      </c>
      <c r="E117" s="21">
        <f>+VLOOKUP(A117,Inventario!$B$5:$F$169,5,0)</f>
        <v>0</v>
      </c>
      <c r="F117" s="22">
        <f t="shared" si="2"/>
        <v>0</v>
      </c>
      <c r="G117" s="23"/>
      <c r="H117" s="24"/>
      <c r="I117" s="24"/>
      <c r="J117" s="27">
        <f t="shared" si="3"/>
        <v>0</v>
      </c>
      <c r="K117" s="25"/>
    </row>
    <row r="118" spans="1:11" ht="15" customHeight="1">
      <c r="A118" s="6">
        <v>114</v>
      </c>
      <c r="B118" s="7" t="s">
        <v>136</v>
      </c>
      <c r="C118" s="20"/>
      <c r="D118" s="21">
        <f>+VLOOKUP(A118,Inventario!$B$5:$F$169,4,0)</f>
        <v>0</v>
      </c>
      <c r="E118" s="21">
        <f>+VLOOKUP(A118,Inventario!$B$5:$F$169,5,0)</f>
        <v>0</v>
      </c>
      <c r="F118" s="22">
        <f t="shared" si="2"/>
        <v>0</v>
      </c>
      <c r="G118" s="23"/>
      <c r="H118" s="24"/>
      <c r="I118" s="24"/>
      <c r="J118" s="27">
        <f t="shared" si="3"/>
        <v>0</v>
      </c>
      <c r="K118" s="25"/>
    </row>
    <row r="119" spans="1:11" ht="15" customHeight="1">
      <c r="A119" s="6">
        <v>115</v>
      </c>
      <c r="B119" s="7" t="s">
        <v>137</v>
      </c>
      <c r="C119" s="20"/>
      <c r="D119" s="21">
        <f>+VLOOKUP(A119,Inventario!$B$5:$F$169,4,0)</f>
        <v>0</v>
      </c>
      <c r="E119" s="21">
        <f>+VLOOKUP(A119,Inventario!$B$5:$F$169,5,0)</f>
        <v>0</v>
      </c>
      <c r="F119" s="22">
        <f t="shared" si="2"/>
        <v>0</v>
      </c>
      <c r="G119" s="23"/>
      <c r="H119" s="24"/>
      <c r="I119" s="24"/>
      <c r="J119" s="27">
        <f t="shared" si="3"/>
        <v>0</v>
      </c>
      <c r="K119" s="25"/>
    </row>
    <row r="120" spans="1:11" ht="15" customHeight="1">
      <c r="A120" s="6">
        <v>116</v>
      </c>
      <c r="B120" s="7" t="s">
        <v>138</v>
      </c>
      <c r="C120" s="20"/>
      <c r="D120" s="21">
        <f>+VLOOKUP(A120,Inventario!$B$5:$F$169,4,0)</f>
        <v>0</v>
      </c>
      <c r="E120" s="21">
        <f>+VLOOKUP(A120,Inventario!$B$5:$F$169,5,0)</f>
        <v>0</v>
      </c>
      <c r="F120" s="22">
        <f t="shared" si="2"/>
        <v>0</v>
      </c>
      <c r="G120" s="23"/>
      <c r="H120" s="24"/>
      <c r="I120" s="24"/>
      <c r="J120" s="27">
        <f t="shared" si="3"/>
        <v>0</v>
      </c>
      <c r="K120" s="25"/>
    </row>
    <row r="121" spans="1:11" ht="15" customHeight="1">
      <c r="A121" s="6">
        <v>117</v>
      </c>
      <c r="B121" s="7" t="s">
        <v>139</v>
      </c>
      <c r="C121" s="20"/>
      <c r="D121" s="21">
        <f>+VLOOKUP(A121,Inventario!$B$5:$F$169,4,0)</f>
        <v>0</v>
      </c>
      <c r="E121" s="21">
        <f>+VLOOKUP(A121,Inventario!$B$5:$F$169,5,0)</f>
        <v>0</v>
      </c>
      <c r="F121" s="22">
        <f t="shared" si="2"/>
        <v>0</v>
      </c>
      <c r="G121" s="23"/>
      <c r="H121" s="24"/>
      <c r="I121" s="24"/>
      <c r="J121" s="27">
        <f t="shared" si="3"/>
        <v>0</v>
      </c>
      <c r="K121" s="25"/>
    </row>
    <row r="122" spans="1:11" ht="15" customHeight="1">
      <c r="A122" s="6">
        <v>118</v>
      </c>
      <c r="B122" s="7" t="s">
        <v>140</v>
      </c>
      <c r="C122" s="20"/>
      <c r="D122" s="21">
        <f>+VLOOKUP(A122,Inventario!$B$5:$F$169,4,0)</f>
        <v>0</v>
      </c>
      <c r="E122" s="21">
        <f>+VLOOKUP(A122,Inventario!$B$5:$F$169,5,0)</f>
        <v>0</v>
      </c>
      <c r="F122" s="22">
        <f t="shared" si="2"/>
        <v>0</v>
      </c>
      <c r="G122" s="23"/>
      <c r="H122" s="24"/>
      <c r="I122" s="24"/>
      <c r="J122" s="27">
        <f t="shared" si="3"/>
        <v>0</v>
      </c>
      <c r="K122" s="25"/>
    </row>
    <row r="123" spans="1:11" ht="15" customHeight="1">
      <c r="A123" s="6">
        <v>119</v>
      </c>
      <c r="B123" s="7" t="s">
        <v>141</v>
      </c>
      <c r="C123" s="20"/>
      <c r="D123" s="21">
        <f>+VLOOKUP(A123,Inventario!$B$5:$F$169,4,0)</f>
        <v>0</v>
      </c>
      <c r="E123" s="21">
        <f>+VLOOKUP(A123,Inventario!$B$5:$F$169,5,0)</f>
        <v>0</v>
      </c>
      <c r="F123" s="22">
        <f t="shared" si="2"/>
        <v>0</v>
      </c>
      <c r="G123" s="23"/>
      <c r="H123" s="24"/>
      <c r="I123" s="24"/>
      <c r="J123" s="27">
        <f t="shared" si="3"/>
        <v>0</v>
      </c>
      <c r="K123" s="25"/>
    </row>
    <row r="124" spans="1:11" ht="15" customHeight="1">
      <c r="A124" s="6">
        <v>120</v>
      </c>
      <c r="B124" s="7" t="s">
        <v>142</v>
      </c>
      <c r="C124" s="20"/>
      <c r="D124" s="21">
        <f>+VLOOKUP(A124,Inventario!$B$5:$F$169,4,0)</f>
        <v>0</v>
      </c>
      <c r="E124" s="21">
        <f>+VLOOKUP(A124,Inventario!$B$5:$F$169,5,0)</f>
        <v>0</v>
      </c>
      <c r="F124" s="22">
        <f t="shared" si="2"/>
        <v>0</v>
      </c>
      <c r="G124" s="23"/>
      <c r="H124" s="24"/>
      <c r="I124" s="24"/>
      <c r="J124" s="27">
        <f t="shared" si="3"/>
        <v>0</v>
      </c>
      <c r="K124" s="25"/>
    </row>
    <row r="125" spans="1:11" ht="15" customHeight="1">
      <c r="A125" s="6">
        <v>121</v>
      </c>
      <c r="B125" s="7" t="s">
        <v>143</v>
      </c>
      <c r="C125" s="20"/>
      <c r="D125" s="21">
        <f>+VLOOKUP(A125,Inventario!$B$5:$F$169,4,0)</f>
        <v>0</v>
      </c>
      <c r="E125" s="21">
        <f>+VLOOKUP(A125,Inventario!$B$5:$F$169,5,0)</f>
        <v>0</v>
      </c>
      <c r="F125" s="22">
        <f t="shared" si="2"/>
        <v>0</v>
      </c>
      <c r="G125" s="23"/>
      <c r="H125" s="24"/>
      <c r="I125" s="24"/>
      <c r="J125" s="27">
        <f t="shared" si="3"/>
        <v>0</v>
      </c>
      <c r="K125" s="25"/>
    </row>
    <row r="126" spans="1:11" ht="15" customHeight="1">
      <c r="A126" s="6">
        <v>122</v>
      </c>
      <c r="B126" s="7" t="s">
        <v>144</v>
      </c>
      <c r="C126" s="20"/>
      <c r="D126" s="21">
        <f>+VLOOKUP(A126,Inventario!$B$5:$F$169,4,0)</f>
        <v>0</v>
      </c>
      <c r="E126" s="21">
        <f>+VLOOKUP(A126,Inventario!$B$5:$F$169,5,0)</f>
        <v>0</v>
      </c>
      <c r="F126" s="22">
        <f t="shared" si="2"/>
        <v>0</v>
      </c>
      <c r="G126" s="23"/>
      <c r="H126" s="24"/>
      <c r="I126" s="24"/>
      <c r="J126" s="27">
        <f t="shared" si="3"/>
        <v>0</v>
      </c>
      <c r="K126" s="25"/>
    </row>
    <row r="127" spans="1:11" ht="15" customHeight="1">
      <c r="A127" s="6">
        <v>123</v>
      </c>
      <c r="B127" s="7" t="s">
        <v>145</v>
      </c>
      <c r="C127" s="20"/>
      <c r="D127" s="21">
        <f>+VLOOKUP(A127,Inventario!$B$5:$F$169,4,0)</f>
        <v>0</v>
      </c>
      <c r="E127" s="21">
        <f>+VLOOKUP(A127,Inventario!$B$5:$F$169,5,0)</f>
        <v>0</v>
      </c>
      <c r="F127" s="22">
        <f t="shared" si="2"/>
        <v>0</v>
      </c>
      <c r="G127" s="23"/>
      <c r="H127" s="24"/>
      <c r="I127" s="24"/>
      <c r="J127" s="27">
        <f t="shared" si="3"/>
        <v>0</v>
      </c>
      <c r="K127" s="25"/>
    </row>
    <row r="128" spans="1:11" ht="15" customHeight="1">
      <c r="A128" s="6">
        <v>124</v>
      </c>
      <c r="B128" s="7" t="s">
        <v>146</v>
      </c>
      <c r="C128" s="20"/>
      <c r="D128" s="21">
        <f>+VLOOKUP(A128,Inventario!$B$5:$F$169,4,0)</f>
        <v>0</v>
      </c>
      <c r="E128" s="21">
        <f>+VLOOKUP(A128,Inventario!$B$5:$F$169,5,0)</f>
        <v>0</v>
      </c>
      <c r="F128" s="22">
        <f t="shared" si="2"/>
        <v>0</v>
      </c>
      <c r="G128" s="23"/>
      <c r="H128" s="24"/>
      <c r="I128" s="24"/>
      <c r="J128" s="27">
        <f t="shared" si="3"/>
        <v>0</v>
      </c>
      <c r="K128" s="25"/>
    </row>
    <row r="129" spans="1:11" ht="15" customHeight="1">
      <c r="A129" s="6">
        <v>125</v>
      </c>
      <c r="B129" s="7" t="s">
        <v>147</v>
      </c>
      <c r="C129" s="20"/>
      <c r="D129" s="21">
        <f>+VLOOKUP(A129,Inventario!$B$5:$F$169,4,0)</f>
        <v>0</v>
      </c>
      <c r="E129" s="21">
        <f>+VLOOKUP(A129,Inventario!$B$5:$F$169,5,0)</f>
        <v>0</v>
      </c>
      <c r="F129" s="22">
        <f t="shared" si="2"/>
        <v>0</v>
      </c>
      <c r="G129" s="23"/>
      <c r="H129" s="24"/>
      <c r="I129" s="24"/>
      <c r="J129" s="27">
        <f t="shared" si="3"/>
        <v>0</v>
      </c>
      <c r="K129" s="25"/>
    </row>
    <row r="130" spans="1:11" ht="15" customHeight="1">
      <c r="A130" s="6">
        <v>126</v>
      </c>
      <c r="B130" s="7" t="s">
        <v>148</v>
      </c>
      <c r="C130" s="20"/>
      <c r="D130" s="21">
        <f>+VLOOKUP(A130,Inventario!$B$5:$F$169,4,0)</f>
        <v>0</v>
      </c>
      <c r="E130" s="21">
        <f>+VLOOKUP(A130,Inventario!$B$5:$F$169,5,0)</f>
        <v>0</v>
      </c>
      <c r="F130" s="22">
        <f t="shared" si="2"/>
        <v>0</v>
      </c>
      <c r="G130" s="23"/>
      <c r="H130" s="24"/>
      <c r="I130" s="24"/>
      <c r="J130" s="27">
        <f t="shared" si="3"/>
        <v>0</v>
      </c>
      <c r="K130" s="25"/>
    </row>
    <row r="131" spans="1:11" ht="15" customHeight="1">
      <c r="A131" s="6">
        <v>127</v>
      </c>
      <c r="B131" s="7" t="s">
        <v>149</v>
      </c>
      <c r="C131" s="20"/>
      <c r="D131" s="21">
        <f>+VLOOKUP(A131,Inventario!$B$5:$F$169,4,0)</f>
        <v>0</v>
      </c>
      <c r="E131" s="21">
        <f>+VLOOKUP(A131,Inventario!$B$5:$F$169,5,0)</f>
        <v>0</v>
      </c>
      <c r="F131" s="22">
        <f t="shared" si="2"/>
        <v>0</v>
      </c>
      <c r="G131" s="23"/>
      <c r="H131" s="24"/>
      <c r="I131" s="24"/>
      <c r="J131" s="27">
        <f t="shared" si="3"/>
        <v>0</v>
      </c>
      <c r="K131" s="25"/>
    </row>
    <row r="132" spans="1:11" ht="15" customHeight="1">
      <c r="A132" s="6">
        <v>128</v>
      </c>
      <c r="B132" s="7" t="s">
        <v>150</v>
      </c>
      <c r="C132" s="20"/>
      <c r="D132" s="21">
        <f>+VLOOKUP(A132,Inventario!$B$5:$F$169,4,0)</f>
        <v>0</v>
      </c>
      <c r="E132" s="21">
        <f>+VLOOKUP(A132,Inventario!$B$5:$F$169,5,0)</f>
        <v>0</v>
      </c>
      <c r="F132" s="22">
        <f t="shared" si="2"/>
        <v>0</v>
      </c>
      <c r="G132" s="23"/>
      <c r="H132" s="24"/>
      <c r="I132" s="24"/>
      <c r="J132" s="27">
        <f t="shared" si="3"/>
        <v>0</v>
      </c>
      <c r="K132" s="25"/>
    </row>
    <row r="133" spans="1:11" ht="15" customHeight="1">
      <c r="A133" s="6">
        <v>129</v>
      </c>
      <c r="B133" s="7" t="s">
        <v>151</v>
      </c>
      <c r="C133" s="20"/>
      <c r="D133" s="21">
        <f>+VLOOKUP(A133,Inventario!$B$5:$F$169,4,0)</f>
        <v>0</v>
      </c>
      <c r="E133" s="21">
        <f>+VLOOKUP(A133,Inventario!$B$5:$F$169,5,0)</f>
        <v>0</v>
      </c>
      <c r="F133" s="22">
        <f t="shared" ref="F133:F169" si="4">+D133*E133</f>
        <v>0</v>
      </c>
      <c r="G133" s="23"/>
      <c r="H133" s="24"/>
      <c r="I133" s="24"/>
      <c r="J133" s="27">
        <f t="shared" ref="J133:J169" si="5">+D133+H133-I133</f>
        <v>0</v>
      </c>
      <c r="K133" s="25"/>
    </row>
    <row r="134" spans="1:11" ht="15" customHeight="1">
      <c r="A134" s="6">
        <v>130</v>
      </c>
      <c r="B134" s="7" t="s">
        <v>152</v>
      </c>
      <c r="C134" s="20"/>
      <c r="D134" s="21">
        <f>+VLOOKUP(A134,Inventario!$B$5:$F$169,4,0)</f>
        <v>0</v>
      </c>
      <c r="E134" s="21">
        <f>+VLOOKUP(A134,Inventario!$B$5:$F$169,5,0)</f>
        <v>0</v>
      </c>
      <c r="F134" s="22">
        <f t="shared" si="4"/>
        <v>0</v>
      </c>
      <c r="G134" s="23"/>
      <c r="H134" s="24"/>
      <c r="I134" s="24"/>
      <c r="J134" s="27">
        <f t="shared" si="5"/>
        <v>0</v>
      </c>
      <c r="K134" s="25"/>
    </row>
    <row r="135" spans="1:11" ht="15" customHeight="1">
      <c r="A135" s="6">
        <v>131</v>
      </c>
      <c r="B135" s="7" t="s">
        <v>153</v>
      </c>
      <c r="C135" s="20"/>
      <c r="D135" s="21">
        <f>+VLOOKUP(A135,Inventario!$B$5:$F$169,4,0)</f>
        <v>0</v>
      </c>
      <c r="E135" s="21">
        <f>+VLOOKUP(A135,Inventario!$B$5:$F$169,5,0)</f>
        <v>0</v>
      </c>
      <c r="F135" s="22">
        <f t="shared" si="4"/>
        <v>0</v>
      </c>
      <c r="G135" s="23"/>
      <c r="H135" s="24"/>
      <c r="I135" s="24"/>
      <c r="J135" s="27">
        <f t="shared" si="5"/>
        <v>0</v>
      </c>
      <c r="K135" s="25"/>
    </row>
    <row r="136" spans="1:11" ht="15" customHeight="1">
      <c r="A136" s="6">
        <v>132</v>
      </c>
      <c r="B136" s="7" t="s">
        <v>154</v>
      </c>
      <c r="C136" s="20"/>
      <c r="D136" s="21">
        <f>+VLOOKUP(A136,Inventario!$B$5:$F$169,4,0)</f>
        <v>0</v>
      </c>
      <c r="E136" s="21">
        <f>+VLOOKUP(A136,Inventario!$B$5:$F$169,5,0)</f>
        <v>0</v>
      </c>
      <c r="F136" s="22">
        <f t="shared" si="4"/>
        <v>0</v>
      </c>
      <c r="G136" s="23"/>
      <c r="H136" s="24"/>
      <c r="I136" s="24"/>
      <c r="J136" s="27">
        <f t="shared" si="5"/>
        <v>0</v>
      </c>
      <c r="K136" s="25"/>
    </row>
    <row r="137" spans="1:11" ht="15" customHeight="1">
      <c r="A137" s="6">
        <v>133</v>
      </c>
      <c r="B137" s="7" t="s">
        <v>155</v>
      </c>
      <c r="C137" s="20"/>
      <c r="D137" s="21">
        <f>+VLOOKUP(A137,Inventario!$B$5:$F$169,4,0)</f>
        <v>0</v>
      </c>
      <c r="E137" s="21">
        <f>+VLOOKUP(A137,Inventario!$B$5:$F$169,5,0)</f>
        <v>0</v>
      </c>
      <c r="F137" s="22">
        <f t="shared" si="4"/>
        <v>0</v>
      </c>
      <c r="G137" s="23"/>
      <c r="H137" s="24"/>
      <c r="I137" s="24"/>
      <c r="J137" s="27">
        <f t="shared" si="5"/>
        <v>0</v>
      </c>
      <c r="K137" s="25"/>
    </row>
    <row r="138" spans="1:11" ht="15" customHeight="1">
      <c r="A138" s="6">
        <v>134</v>
      </c>
      <c r="B138" s="7" t="s">
        <v>156</v>
      </c>
      <c r="C138" s="20"/>
      <c r="D138" s="21">
        <f>+VLOOKUP(A138,Inventario!$B$5:$F$169,4,0)</f>
        <v>0</v>
      </c>
      <c r="E138" s="21">
        <f>+VLOOKUP(A138,Inventario!$B$5:$F$169,5,0)</f>
        <v>0</v>
      </c>
      <c r="F138" s="22">
        <f t="shared" si="4"/>
        <v>0</v>
      </c>
      <c r="G138" s="23"/>
      <c r="H138" s="24"/>
      <c r="I138" s="24"/>
      <c r="J138" s="27">
        <f t="shared" si="5"/>
        <v>0</v>
      </c>
      <c r="K138" s="25"/>
    </row>
    <row r="139" spans="1:11" ht="15" customHeight="1">
      <c r="A139" s="6">
        <v>135</v>
      </c>
      <c r="B139" s="7" t="s">
        <v>157</v>
      </c>
      <c r="C139" s="20"/>
      <c r="D139" s="21">
        <f>+VLOOKUP(A139,Inventario!$B$5:$F$169,4,0)</f>
        <v>0</v>
      </c>
      <c r="E139" s="21">
        <f>+VLOOKUP(A139,Inventario!$B$5:$F$169,5,0)</f>
        <v>0</v>
      </c>
      <c r="F139" s="22">
        <f t="shared" si="4"/>
        <v>0</v>
      </c>
      <c r="G139" s="23"/>
      <c r="H139" s="24"/>
      <c r="I139" s="24"/>
      <c r="J139" s="27">
        <f t="shared" si="5"/>
        <v>0</v>
      </c>
      <c r="K139" s="25"/>
    </row>
    <row r="140" spans="1:11" ht="15" customHeight="1">
      <c r="A140" s="6">
        <v>136</v>
      </c>
      <c r="B140" s="7" t="s">
        <v>158</v>
      </c>
      <c r="C140" s="20"/>
      <c r="D140" s="21">
        <f>+VLOOKUP(A140,Inventario!$B$5:$F$169,4,0)</f>
        <v>0</v>
      </c>
      <c r="E140" s="21">
        <f>+VLOOKUP(A140,Inventario!$B$5:$F$169,5,0)</f>
        <v>0</v>
      </c>
      <c r="F140" s="22">
        <f t="shared" si="4"/>
        <v>0</v>
      </c>
      <c r="G140" s="23"/>
      <c r="H140" s="24"/>
      <c r="I140" s="24"/>
      <c r="J140" s="27">
        <f t="shared" si="5"/>
        <v>0</v>
      </c>
      <c r="K140" s="25"/>
    </row>
    <row r="141" spans="1:11" ht="15" customHeight="1">
      <c r="A141" s="6">
        <v>137</v>
      </c>
      <c r="B141" s="7" t="s">
        <v>159</v>
      </c>
      <c r="C141" s="20"/>
      <c r="D141" s="21">
        <f>+VLOOKUP(A141,Inventario!$B$5:$F$169,4,0)</f>
        <v>0</v>
      </c>
      <c r="E141" s="21">
        <f>+VLOOKUP(A141,Inventario!$B$5:$F$169,5,0)</f>
        <v>0</v>
      </c>
      <c r="F141" s="22">
        <f t="shared" si="4"/>
        <v>0</v>
      </c>
      <c r="G141" s="23"/>
      <c r="H141" s="24"/>
      <c r="I141" s="24"/>
      <c r="J141" s="27">
        <f t="shared" si="5"/>
        <v>0</v>
      </c>
      <c r="K141" s="25"/>
    </row>
    <row r="142" spans="1:11" ht="15" customHeight="1">
      <c r="A142" s="6">
        <v>138</v>
      </c>
      <c r="B142" s="7" t="s">
        <v>160</v>
      </c>
      <c r="C142" s="20"/>
      <c r="D142" s="21">
        <f>+VLOOKUP(A142,Inventario!$B$5:$F$169,4,0)</f>
        <v>0</v>
      </c>
      <c r="E142" s="21">
        <f>+VLOOKUP(A142,Inventario!$B$5:$F$169,5,0)</f>
        <v>0</v>
      </c>
      <c r="F142" s="22">
        <f t="shared" si="4"/>
        <v>0</v>
      </c>
      <c r="G142" s="23"/>
      <c r="H142" s="24"/>
      <c r="I142" s="24"/>
      <c r="J142" s="27">
        <f t="shared" si="5"/>
        <v>0</v>
      </c>
      <c r="K142" s="25"/>
    </row>
    <row r="143" spans="1:11" ht="15" customHeight="1">
      <c r="A143" s="6">
        <v>139</v>
      </c>
      <c r="B143" s="7" t="s">
        <v>161</v>
      </c>
      <c r="C143" s="20"/>
      <c r="D143" s="21">
        <f>+VLOOKUP(A143,Inventario!$B$5:$F$169,4,0)</f>
        <v>0</v>
      </c>
      <c r="E143" s="21">
        <f>+VLOOKUP(A143,Inventario!$B$5:$F$169,5,0)</f>
        <v>0</v>
      </c>
      <c r="F143" s="22">
        <f t="shared" si="4"/>
        <v>0</v>
      </c>
      <c r="G143" s="23"/>
      <c r="H143" s="24"/>
      <c r="I143" s="24"/>
      <c r="J143" s="27">
        <f t="shared" si="5"/>
        <v>0</v>
      </c>
      <c r="K143" s="25"/>
    </row>
    <row r="144" spans="1:11" ht="15" customHeight="1">
      <c r="A144" s="6">
        <v>140</v>
      </c>
      <c r="B144" s="7" t="s">
        <v>162</v>
      </c>
      <c r="C144" s="20"/>
      <c r="D144" s="21">
        <f>+VLOOKUP(A144,Inventario!$B$5:$F$169,4,0)</f>
        <v>0</v>
      </c>
      <c r="E144" s="21">
        <f>+VLOOKUP(A144,Inventario!$B$5:$F$169,5,0)</f>
        <v>0</v>
      </c>
      <c r="F144" s="22">
        <f t="shared" si="4"/>
        <v>0</v>
      </c>
      <c r="G144" s="23"/>
      <c r="H144" s="24"/>
      <c r="I144" s="24"/>
      <c r="J144" s="27">
        <f t="shared" si="5"/>
        <v>0</v>
      </c>
      <c r="K144" s="25"/>
    </row>
    <row r="145" spans="1:11" ht="15" customHeight="1">
      <c r="A145" s="6">
        <v>141</v>
      </c>
      <c r="B145" s="7" t="s">
        <v>163</v>
      </c>
      <c r="C145" s="20"/>
      <c r="D145" s="21">
        <f>+VLOOKUP(A145,Inventario!$B$5:$F$169,4,0)</f>
        <v>0</v>
      </c>
      <c r="E145" s="21">
        <f>+VLOOKUP(A145,Inventario!$B$5:$F$169,5,0)</f>
        <v>0</v>
      </c>
      <c r="F145" s="22">
        <f t="shared" si="4"/>
        <v>0</v>
      </c>
      <c r="G145" s="23"/>
      <c r="H145" s="24"/>
      <c r="I145" s="24"/>
      <c r="J145" s="27">
        <f t="shared" si="5"/>
        <v>0</v>
      </c>
      <c r="K145" s="25"/>
    </row>
    <row r="146" spans="1:11" ht="15" customHeight="1">
      <c r="A146" s="6">
        <v>142</v>
      </c>
      <c r="B146" s="7" t="s">
        <v>164</v>
      </c>
      <c r="C146" s="20"/>
      <c r="D146" s="21">
        <f>+VLOOKUP(A146,Inventario!$B$5:$F$169,4,0)</f>
        <v>0</v>
      </c>
      <c r="E146" s="21">
        <f>+VLOOKUP(A146,Inventario!$B$5:$F$169,5,0)</f>
        <v>0</v>
      </c>
      <c r="F146" s="22">
        <f t="shared" si="4"/>
        <v>0</v>
      </c>
      <c r="G146" s="23"/>
      <c r="H146" s="24"/>
      <c r="I146" s="24"/>
      <c r="J146" s="27">
        <f t="shared" si="5"/>
        <v>0</v>
      </c>
      <c r="K146" s="25"/>
    </row>
    <row r="147" spans="1:11" ht="15" customHeight="1">
      <c r="A147" s="6">
        <v>143</v>
      </c>
      <c r="B147" s="7" t="s">
        <v>165</v>
      </c>
      <c r="C147" s="20"/>
      <c r="D147" s="21">
        <f>+VLOOKUP(A147,Inventario!$B$5:$F$169,4,0)</f>
        <v>0</v>
      </c>
      <c r="E147" s="21">
        <f>+VLOOKUP(A147,Inventario!$B$5:$F$169,5,0)</f>
        <v>0</v>
      </c>
      <c r="F147" s="22">
        <f t="shared" si="4"/>
        <v>0</v>
      </c>
      <c r="G147" s="23"/>
      <c r="H147" s="24"/>
      <c r="I147" s="24"/>
      <c r="J147" s="27">
        <f t="shared" si="5"/>
        <v>0</v>
      </c>
      <c r="K147" s="25"/>
    </row>
    <row r="148" spans="1:11" ht="15" customHeight="1">
      <c r="A148" s="6">
        <v>144</v>
      </c>
      <c r="B148" s="7" t="s">
        <v>166</v>
      </c>
      <c r="C148" s="20"/>
      <c r="D148" s="21">
        <f>+VLOOKUP(A148,Inventario!$B$5:$F$169,4,0)</f>
        <v>0</v>
      </c>
      <c r="E148" s="21">
        <f>+VLOOKUP(A148,Inventario!$B$5:$F$169,5,0)</f>
        <v>0</v>
      </c>
      <c r="F148" s="22">
        <f t="shared" si="4"/>
        <v>0</v>
      </c>
      <c r="G148" s="23"/>
      <c r="H148" s="24"/>
      <c r="I148" s="24"/>
      <c r="J148" s="27">
        <f t="shared" si="5"/>
        <v>0</v>
      </c>
      <c r="K148" s="25"/>
    </row>
    <row r="149" spans="1:11" ht="15" customHeight="1">
      <c r="A149" s="6">
        <v>145</v>
      </c>
      <c r="B149" s="7" t="s">
        <v>167</v>
      </c>
      <c r="C149" s="20"/>
      <c r="D149" s="21">
        <f>+VLOOKUP(A149,Inventario!$B$5:$F$169,4,0)</f>
        <v>0</v>
      </c>
      <c r="E149" s="21">
        <f>+VLOOKUP(A149,Inventario!$B$5:$F$169,5,0)</f>
        <v>0</v>
      </c>
      <c r="F149" s="22">
        <f t="shared" si="4"/>
        <v>0</v>
      </c>
      <c r="G149" s="23"/>
      <c r="H149" s="24"/>
      <c r="I149" s="24"/>
      <c r="J149" s="27">
        <f t="shared" si="5"/>
        <v>0</v>
      </c>
      <c r="K149" s="25"/>
    </row>
    <row r="150" spans="1:11" ht="15" customHeight="1">
      <c r="A150" s="6">
        <v>146</v>
      </c>
      <c r="B150" s="7" t="s">
        <v>168</v>
      </c>
      <c r="C150" s="20"/>
      <c r="D150" s="21">
        <f>+VLOOKUP(A150,Inventario!$B$5:$F$169,4,0)</f>
        <v>0</v>
      </c>
      <c r="E150" s="21">
        <f>+VLOOKUP(A150,Inventario!$B$5:$F$169,5,0)</f>
        <v>0</v>
      </c>
      <c r="F150" s="22">
        <f t="shared" si="4"/>
        <v>0</v>
      </c>
      <c r="G150" s="23"/>
      <c r="H150" s="24"/>
      <c r="I150" s="24"/>
      <c r="J150" s="27">
        <f t="shared" si="5"/>
        <v>0</v>
      </c>
      <c r="K150" s="25"/>
    </row>
    <row r="151" spans="1:11" ht="15" customHeight="1">
      <c r="A151" s="6">
        <v>147</v>
      </c>
      <c r="B151" s="7" t="s">
        <v>169</v>
      </c>
      <c r="C151" s="20"/>
      <c r="D151" s="21">
        <f>+VLOOKUP(A151,Inventario!$B$5:$F$169,4,0)</f>
        <v>0</v>
      </c>
      <c r="E151" s="21">
        <f>+VLOOKUP(A151,Inventario!$B$5:$F$169,5,0)</f>
        <v>0</v>
      </c>
      <c r="F151" s="22">
        <f t="shared" si="4"/>
        <v>0</v>
      </c>
      <c r="G151" s="23"/>
      <c r="H151" s="24"/>
      <c r="I151" s="24"/>
      <c r="J151" s="27">
        <f t="shared" si="5"/>
        <v>0</v>
      </c>
      <c r="K151" s="25"/>
    </row>
    <row r="152" spans="1:11" ht="15" customHeight="1">
      <c r="A152" s="6">
        <v>148</v>
      </c>
      <c r="B152" s="7" t="s">
        <v>170</v>
      </c>
      <c r="C152" s="20"/>
      <c r="D152" s="21">
        <f>+VLOOKUP(A152,Inventario!$B$5:$F$169,4,0)</f>
        <v>0</v>
      </c>
      <c r="E152" s="21">
        <f>+VLOOKUP(A152,Inventario!$B$5:$F$169,5,0)</f>
        <v>0</v>
      </c>
      <c r="F152" s="22">
        <f t="shared" si="4"/>
        <v>0</v>
      </c>
      <c r="G152" s="23"/>
      <c r="H152" s="24"/>
      <c r="I152" s="24"/>
      <c r="J152" s="27">
        <f t="shared" si="5"/>
        <v>0</v>
      </c>
      <c r="K152" s="25"/>
    </row>
    <row r="153" spans="1:11" ht="15" customHeight="1">
      <c r="A153" s="6">
        <v>149</v>
      </c>
      <c r="B153" s="7" t="s">
        <v>171</v>
      </c>
      <c r="C153" s="20"/>
      <c r="D153" s="21">
        <f>+VLOOKUP(A153,Inventario!$B$5:$F$169,4,0)</f>
        <v>0</v>
      </c>
      <c r="E153" s="21">
        <f>+VLOOKUP(A153,Inventario!$B$5:$F$169,5,0)</f>
        <v>0</v>
      </c>
      <c r="F153" s="22">
        <f t="shared" si="4"/>
        <v>0</v>
      </c>
      <c r="G153" s="23"/>
      <c r="H153" s="24"/>
      <c r="I153" s="24"/>
      <c r="J153" s="27">
        <f t="shared" si="5"/>
        <v>0</v>
      </c>
      <c r="K153" s="25"/>
    </row>
    <row r="154" spans="1:11" ht="15" customHeight="1">
      <c r="A154" s="6">
        <v>150</v>
      </c>
      <c r="B154" s="7" t="s">
        <v>172</v>
      </c>
      <c r="C154" s="20"/>
      <c r="D154" s="21">
        <f>+VLOOKUP(A154,Inventario!$B$5:$F$169,4,0)</f>
        <v>0</v>
      </c>
      <c r="E154" s="21">
        <f>+VLOOKUP(A154,Inventario!$B$5:$F$169,5,0)</f>
        <v>0</v>
      </c>
      <c r="F154" s="22">
        <f t="shared" si="4"/>
        <v>0</v>
      </c>
      <c r="G154" s="23"/>
      <c r="H154" s="24"/>
      <c r="I154" s="24"/>
      <c r="J154" s="27">
        <f t="shared" si="5"/>
        <v>0</v>
      </c>
      <c r="K154" s="25"/>
    </row>
    <row r="155" spans="1:11" ht="15" customHeight="1">
      <c r="A155" s="6">
        <v>151</v>
      </c>
      <c r="B155" s="7" t="s">
        <v>173</v>
      </c>
      <c r="C155" s="20"/>
      <c r="D155" s="21">
        <f>+VLOOKUP(A155,Inventario!$B$5:$F$169,4,0)</f>
        <v>0</v>
      </c>
      <c r="E155" s="21">
        <f>+VLOOKUP(A155,Inventario!$B$5:$F$169,5,0)</f>
        <v>0</v>
      </c>
      <c r="F155" s="22">
        <f t="shared" si="4"/>
        <v>0</v>
      </c>
      <c r="G155" s="23"/>
      <c r="H155" s="24"/>
      <c r="I155" s="24"/>
      <c r="J155" s="27">
        <f t="shared" si="5"/>
        <v>0</v>
      </c>
      <c r="K155" s="25"/>
    </row>
    <row r="156" spans="1:11" ht="15" customHeight="1">
      <c r="A156" s="6">
        <v>152</v>
      </c>
      <c r="B156" s="7" t="s">
        <v>174</v>
      </c>
      <c r="C156" s="20"/>
      <c r="D156" s="21">
        <f>+VLOOKUP(A156,Inventario!$B$5:$F$169,4,0)</f>
        <v>0</v>
      </c>
      <c r="E156" s="21">
        <f>+VLOOKUP(A156,Inventario!$B$5:$F$169,5,0)</f>
        <v>0</v>
      </c>
      <c r="F156" s="22">
        <f t="shared" si="4"/>
        <v>0</v>
      </c>
      <c r="G156" s="23"/>
      <c r="H156" s="24"/>
      <c r="I156" s="24"/>
      <c r="J156" s="27">
        <f t="shared" si="5"/>
        <v>0</v>
      </c>
      <c r="K156" s="25"/>
    </row>
    <row r="157" spans="1:11" ht="15" customHeight="1">
      <c r="A157" s="6">
        <v>153</v>
      </c>
      <c r="B157" s="7" t="s">
        <v>175</v>
      </c>
      <c r="C157" s="20"/>
      <c r="D157" s="21">
        <f>+VLOOKUP(A157,Inventario!$B$5:$F$169,4,0)</f>
        <v>0</v>
      </c>
      <c r="E157" s="21">
        <f>+VLOOKUP(A157,Inventario!$B$5:$F$169,5,0)</f>
        <v>0</v>
      </c>
      <c r="F157" s="22">
        <f t="shared" si="4"/>
        <v>0</v>
      </c>
      <c r="G157" s="23"/>
      <c r="H157" s="24"/>
      <c r="I157" s="24"/>
      <c r="J157" s="27">
        <f t="shared" si="5"/>
        <v>0</v>
      </c>
      <c r="K157" s="25"/>
    </row>
    <row r="158" spans="1:11" ht="15" customHeight="1">
      <c r="A158" s="6">
        <v>154</v>
      </c>
      <c r="B158" s="7" t="s">
        <v>176</v>
      </c>
      <c r="C158" s="20"/>
      <c r="D158" s="21">
        <f>+VLOOKUP(A158,Inventario!$B$5:$F$169,4,0)</f>
        <v>0</v>
      </c>
      <c r="E158" s="21">
        <f>+VLOOKUP(A158,Inventario!$B$5:$F$169,5,0)</f>
        <v>0</v>
      </c>
      <c r="F158" s="22">
        <f t="shared" si="4"/>
        <v>0</v>
      </c>
      <c r="G158" s="23"/>
      <c r="H158" s="24"/>
      <c r="I158" s="24"/>
      <c r="J158" s="27">
        <f t="shared" si="5"/>
        <v>0</v>
      </c>
      <c r="K158" s="25"/>
    </row>
    <row r="159" spans="1:11" ht="15" customHeight="1">
      <c r="A159" s="6">
        <v>155</v>
      </c>
      <c r="B159" s="7" t="s">
        <v>177</v>
      </c>
      <c r="C159" s="20"/>
      <c r="D159" s="21">
        <f>+VLOOKUP(A159,Inventario!$B$5:$F$169,4,0)</f>
        <v>0</v>
      </c>
      <c r="E159" s="21">
        <f>+VLOOKUP(A159,Inventario!$B$5:$F$169,5,0)</f>
        <v>0</v>
      </c>
      <c r="F159" s="22">
        <f t="shared" si="4"/>
        <v>0</v>
      </c>
      <c r="G159" s="23"/>
      <c r="H159" s="24"/>
      <c r="I159" s="24"/>
      <c r="J159" s="27">
        <f t="shared" si="5"/>
        <v>0</v>
      </c>
      <c r="K159" s="25"/>
    </row>
    <row r="160" spans="1:11" ht="15" customHeight="1">
      <c r="A160" s="6">
        <v>156</v>
      </c>
      <c r="B160" s="7" t="s">
        <v>178</v>
      </c>
      <c r="C160" s="20"/>
      <c r="D160" s="21">
        <f>+VLOOKUP(A160,Inventario!$B$5:$F$169,4,0)</f>
        <v>0</v>
      </c>
      <c r="E160" s="21">
        <f>+VLOOKUP(A160,Inventario!$B$5:$F$169,5,0)</f>
        <v>0</v>
      </c>
      <c r="F160" s="22">
        <f t="shared" si="4"/>
        <v>0</v>
      </c>
      <c r="G160" s="23"/>
      <c r="H160" s="24"/>
      <c r="I160" s="24"/>
      <c r="J160" s="27">
        <f t="shared" si="5"/>
        <v>0</v>
      </c>
      <c r="K160" s="25"/>
    </row>
    <row r="161" spans="1:11" ht="15" customHeight="1">
      <c r="A161" s="6">
        <v>157</v>
      </c>
      <c r="B161" s="7" t="s">
        <v>179</v>
      </c>
      <c r="C161" s="20"/>
      <c r="D161" s="21">
        <f>+VLOOKUP(A161,Inventario!$B$5:$F$169,4,0)</f>
        <v>0</v>
      </c>
      <c r="E161" s="21">
        <f>+VLOOKUP(A161,Inventario!$B$5:$F$169,5,0)</f>
        <v>0</v>
      </c>
      <c r="F161" s="22">
        <f t="shared" si="4"/>
        <v>0</v>
      </c>
      <c r="G161" s="23"/>
      <c r="H161" s="24"/>
      <c r="I161" s="24"/>
      <c r="J161" s="27">
        <f t="shared" si="5"/>
        <v>0</v>
      </c>
      <c r="K161" s="25"/>
    </row>
    <row r="162" spans="1:11" ht="15" customHeight="1">
      <c r="A162" s="6">
        <v>158</v>
      </c>
      <c r="B162" s="7" t="s">
        <v>180</v>
      </c>
      <c r="C162" s="20"/>
      <c r="D162" s="21">
        <f>+VLOOKUP(A162,Inventario!$B$5:$F$169,4,0)</f>
        <v>0</v>
      </c>
      <c r="E162" s="21">
        <f>+VLOOKUP(A162,Inventario!$B$5:$F$169,5,0)</f>
        <v>0</v>
      </c>
      <c r="F162" s="22">
        <f t="shared" si="4"/>
        <v>0</v>
      </c>
      <c r="G162" s="23"/>
      <c r="H162" s="24"/>
      <c r="I162" s="24"/>
      <c r="J162" s="27">
        <f t="shared" si="5"/>
        <v>0</v>
      </c>
      <c r="K162" s="25"/>
    </row>
    <row r="163" spans="1:11" ht="15" customHeight="1">
      <c r="A163" s="6">
        <v>159</v>
      </c>
      <c r="B163" s="7" t="s">
        <v>181</v>
      </c>
      <c r="C163" s="20"/>
      <c r="D163" s="21">
        <f>+VLOOKUP(A163,Inventario!$B$5:$F$169,4,0)</f>
        <v>0</v>
      </c>
      <c r="E163" s="21">
        <f>+VLOOKUP(A163,Inventario!$B$5:$F$169,5,0)</f>
        <v>0</v>
      </c>
      <c r="F163" s="22">
        <f t="shared" si="4"/>
        <v>0</v>
      </c>
      <c r="G163" s="23"/>
      <c r="H163" s="24"/>
      <c r="I163" s="24"/>
      <c r="J163" s="27">
        <f t="shared" si="5"/>
        <v>0</v>
      </c>
      <c r="K163" s="25"/>
    </row>
    <row r="164" spans="1:11" ht="15" customHeight="1">
      <c r="A164" s="6">
        <v>160</v>
      </c>
      <c r="B164" s="7" t="s">
        <v>182</v>
      </c>
      <c r="C164" s="20"/>
      <c r="D164" s="21">
        <f>+VLOOKUP(A164,Inventario!$B$5:$F$169,4,0)</f>
        <v>0</v>
      </c>
      <c r="E164" s="21">
        <f>+VLOOKUP(A164,Inventario!$B$5:$F$169,5,0)</f>
        <v>0</v>
      </c>
      <c r="F164" s="22">
        <f t="shared" si="4"/>
        <v>0</v>
      </c>
      <c r="G164" s="23"/>
      <c r="H164" s="24"/>
      <c r="I164" s="24"/>
      <c r="J164" s="27">
        <f t="shared" si="5"/>
        <v>0</v>
      </c>
      <c r="K164" s="25"/>
    </row>
    <row r="165" spans="1:11" ht="15" customHeight="1">
      <c r="A165" s="6">
        <v>161</v>
      </c>
      <c r="B165" s="7" t="s">
        <v>183</v>
      </c>
      <c r="C165" s="20"/>
      <c r="D165" s="21">
        <f>+VLOOKUP(A165,Inventario!$B$5:$F$169,4,0)</f>
        <v>0</v>
      </c>
      <c r="E165" s="21">
        <f>+VLOOKUP(A165,Inventario!$B$5:$F$169,5,0)</f>
        <v>0</v>
      </c>
      <c r="F165" s="22">
        <f t="shared" si="4"/>
        <v>0</v>
      </c>
      <c r="G165" s="23"/>
      <c r="H165" s="24"/>
      <c r="I165" s="24"/>
      <c r="J165" s="27">
        <f t="shared" si="5"/>
        <v>0</v>
      </c>
      <c r="K165" s="25"/>
    </row>
    <row r="166" spans="1:11" ht="15" customHeight="1">
      <c r="A166" s="6">
        <v>162</v>
      </c>
      <c r="B166" s="7" t="s">
        <v>184</v>
      </c>
      <c r="C166" s="20"/>
      <c r="D166" s="21">
        <f>+VLOOKUP(A166,Inventario!$B$5:$F$169,4,0)</f>
        <v>0</v>
      </c>
      <c r="E166" s="21">
        <f>+VLOOKUP(A166,Inventario!$B$5:$F$169,5,0)</f>
        <v>0</v>
      </c>
      <c r="F166" s="22">
        <f t="shared" si="4"/>
        <v>0</v>
      </c>
      <c r="G166" s="23"/>
      <c r="H166" s="24"/>
      <c r="I166" s="24"/>
      <c r="J166" s="27">
        <f t="shared" si="5"/>
        <v>0</v>
      </c>
      <c r="K166" s="25"/>
    </row>
    <row r="167" spans="1:11" ht="15" customHeight="1">
      <c r="A167" s="6">
        <v>163</v>
      </c>
      <c r="B167" s="7" t="s">
        <v>185</v>
      </c>
      <c r="C167" s="20"/>
      <c r="D167" s="21">
        <f>+VLOOKUP(A167,Inventario!$B$5:$F$169,4,0)</f>
        <v>0</v>
      </c>
      <c r="E167" s="21">
        <f>+VLOOKUP(A167,Inventario!$B$5:$F$169,5,0)</f>
        <v>0</v>
      </c>
      <c r="F167" s="22">
        <f t="shared" si="4"/>
        <v>0</v>
      </c>
      <c r="G167" s="23"/>
      <c r="H167" s="24"/>
      <c r="I167" s="24"/>
      <c r="J167" s="27">
        <f t="shared" si="5"/>
        <v>0</v>
      </c>
      <c r="K167" s="25"/>
    </row>
    <row r="168" spans="1:11" ht="15" customHeight="1">
      <c r="A168" s="6">
        <v>164</v>
      </c>
      <c r="B168" s="7" t="s">
        <v>186</v>
      </c>
      <c r="C168" s="20"/>
      <c r="D168" s="21">
        <f>+VLOOKUP(A168,Inventario!$B$5:$F$169,4,0)</f>
        <v>0</v>
      </c>
      <c r="E168" s="21">
        <f>+VLOOKUP(A168,Inventario!$B$5:$F$169,5,0)</f>
        <v>0</v>
      </c>
      <c r="F168" s="22">
        <f t="shared" si="4"/>
        <v>0</v>
      </c>
      <c r="G168" s="23"/>
      <c r="H168" s="24"/>
      <c r="I168" s="24"/>
      <c r="J168" s="27">
        <f t="shared" si="5"/>
        <v>0</v>
      </c>
      <c r="K168" s="25"/>
    </row>
    <row r="169" spans="1:11" ht="15" customHeight="1">
      <c r="A169" s="6">
        <v>165</v>
      </c>
      <c r="B169" s="7" t="s">
        <v>187</v>
      </c>
      <c r="C169" s="20"/>
      <c r="D169" s="21">
        <f>+VLOOKUP(A169,Inventario!$B$5:$F$169,4,0)</f>
        <v>0</v>
      </c>
      <c r="E169" s="21">
        <f>+VLOOKUP(A169,Inventario!$B$5:$F$169,5,0)</f>
        <v>0</v>
      </c>
      <c r="F169" s="22">
        <f t="shared" si="4"/>
        <v>0</v>
      </c>
      <c r="G169" s="23"/>
      <c r="H169" s="24"/>
      <c r="I169" s="24"/>
      <c r="J169" s="27">
        <f t="shared" si="5"/>
        <v>0</v>
      </c>
      <c r="K169" s="25"/>
    </row>
    <row r="170" spans="1:11" ht="15" customHeight="1">
      <c r="A170" s="28"/>
      <c r="B170" s="28"/>
      <c r="C170" s="28"/>
      <c r="D170" s="29"/>
      <c r="E170" s="29"/>
      <c r="F170" s="29"/>
      <c r="G170" s="30"/>
      <c r="H170" s="29"/>
      <c r="I170" s="29"/>
      <c r="J170" s="29"/>
      <c r="K170" s="11"/>
    </row>
    <row r="171" spans="1:11" ht="15.75" customHeight="1">
      <c r="A171" s="11"/>
      <c r="B171" s="31" t="s">
        <v>21</v>
      </c>
      <c r="C171" s="32"/>
      <c r="D171" s="29">
        <f>+SUM(D4:D169)</f>
        <v>2</v>
      </c>
      <c r="E171" s="29">
        <f>+SUM(E4:E169)</f>
        <v>700</v>
      </c>
      <c r="F171" s="29">
        <f>+SUM(F4:F169)</f>
        <v>1400</v>
      </c>
      <c r="G171" s="33"/>
      <c r="H171" s="29">
        <f>+SUM(H5:H169)</f>
        <v>1</v>
      </c>
      <c r="I171" s="29">
        <f>+SUM(I5:I169)</f>
        <v>2</v>
      </c>
      <c r="J171" s="29">
        <f>+SUM(J5:J169)</f>
        <v>1</v>
      </c>
      <c r="K171" s="11"/>
    </row>
    <row r="172" spans="1:11" ht="15.75" customHeight="1">
      <c r="A172" s="11"/>
      <c r="B172" s="11"/>
      <c r="C172" s="11"/>
      <c r="D172" s="28"/>
      <c r="E172" s="28"/>
      <c r="F172" s="28"/>
      <c r="G172" s="11"/>
      <c r="H172" s="28"/>
      <c r="I172" s="28"/>
      <c r="J172" s="28"/>
      <c r="K172" s="11"/>
    </row>
    <row r="173" spans="1:11" ht="1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ht="1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ht="1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ht="1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1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1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ht="1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ht="1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ht="1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ht="1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ht="1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ht="1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ht="1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ht="1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ht="1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ht="1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ht="1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ht="1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ht="1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ht="1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</sheetData>
  <mergeCells count="2">
    <mergeCell ref="D2:F2"/>
    <mergeCell ref="H2:J2"/>
  </mergeCell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workbookViewId="0">
      <selection activeCell="B6" sqref="B6"/>
    </sheetView>
  </sheetViews>
  <sheetFormatPr baseColWidth="10" defaultColWidth="9" defaultRowHeight="12.75"/>
  <cols>
    <col min="1" max="1" width="9.140625" customWidth="1"/>
    <col min="2" max="2" width="41.5703125" customWidth="1"/>
    <col min="3" max="3" width="13.5703125" customWidth="1"/>
    <col min="4" max="8" width="13.140625" customWidth="1"/>
    <col min="9" max="9" width="11.28515625" customWidth="1"/>
    <col min="10" max="26" width="13.140625" customWidth="1"/>
    <col min="27" max="1025" width="16.14062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U1" s="11"/>
      <c r="V1" s="11"/>
      <c r="W1" s="11"/>
      <c r="X1" s="11"/>
      <c r="Y1" s="11"/>
      <c r="Z1" s="11"/>
    </row>
    <row r="2" spans="1:26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0"/>
      <c r="U2" s="11"/>
      <c r="V2" s="11"/>
      <c r="W2" s="11"/>
      <c r="X2" s="11"/>
      <c r="Y2" s="11"/>
      <c r="Z2" s="11"/>
    </row>
    <row r="3" spans="1:26" ht="15.75" customHeight="1">
      <c r="A3" s="3" t="s">
        <v>4</v>
      </c>
      <c r="B3" s="3" t="s">
        <v>5</v>
      </c>
      <c r="C3" s="3" t="s">
        <v>23</v>
      </c>
      <c r="D3" s="3" t="s">
        <v>188</v>
      </c>
      <c r="E3" s="3" t="s">
        <v>189</v>
      </c>
      <c r="F3" s="3" t="s">
        <v>190</v>
      </c>
      <c r="G3" s="3" t="s">
        <v>191</v>
      </c>
      <c r="H3" s="3" t="s">
        <v>192</v>
      </c>
      <c r="I3" s="3" t="s">
        <v>193</v>
      </c>
      <c r="J3" s="3" t="s">
        <v>11</v>
      </c>
      <c r="K3" s="3" t="s">
        <v>23</v>
      </c>
      <c r="L3" s="10"/>
      <c r="U3" s="11"/>
      <c r="V3" s="11"/>
      <c r="W3" s="11"/>
      <c r="X3" s="11"/>
      <c r="Y3" s="11"/>
      <c r="Z3" s="11"/>
    </row>
    <row r="4" spans="1:26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U4" s="11"/>
      <c r="V4" s="11"/>
      <c r="W4" s="11"/>
      <c r="X4" s="11"/>
      <c r="Y4" s="11"/>
      <c r="Z4" s="11"/>
    </row>
    <row r="5" spans="1:26" ht="15" customHeight="1">
      <c r="A5" s="6">
        <v>1</v>
      </c>
      <c r="B5" s="7" t="s">
        <v>17</v>
      </c>
      <c r="C5" s="8">
        <f>+VLOOKUP(B5,Inventario!C5:K169,9,0)</f>
        <v>1</v>
      </c>
      <c r="D5" s="9"/>
      <c r="E5" s="9"/>
      <c r="F5" s="9"/>
      <c r="G5" s="9"/>
      <c r="H5" s="9"/>
      <c r="I5" s="9"/>
      <c r="J5" s="9"/>
      <c r="K5" s="9"/>
      <c r="L5" s="10"/>
    </row>
    <row r="6" spans="1:26" ht="15" customHeight="1">
      <c r="A6" s="6">
        <v>2</v>
      </c>
      <c r="B6" s="7"/>
      <c r="C6" s="8" t="e">
        <f>+VLOOKUP(B6,Inventario!C6:K170,9,0)</f>
        <v>#N/A</v>
      </c>
      <c r="D6" s="9"/>
      <c r="E6" s="9"/>
      <c r="F6" s="9"/>
      <c r="G6" s="9"/>
      <c r="H6" s="9"/>
      <c r="I6" s="9"/>
      <c r="J6" s="9"/>
      <c r="K6" s="9"/>
      <c r="L6" s="10"/>
    </row>
    <row r="7" spans="1:26" ht="15" customHeight="1">
      <c r="A7" s="6">
        <v>3</v>
      </c>
      <c r="B7" s="7"/>
      <c r="C7" s="8" t="e">
        <f>+VLOOKUP(B7,Inventario!C7:K171,9,0)</f>
        <v>#N/A</v>
      </c>
      <c r="D7" s="9"/>
      <c r="E7" s="9"/>
      <c r="F7" s="9"/>
      <c r="G7" s="9"/>
      <c r="H7" s="9"/>
      <c r="I7" s="9"/>
      <c r="J7" s="9"/>
      <c r="K7" s="9"/>
      <c r="L7" s="10"/>
    </row>
    <row r="8" spans="1:26" ht="15" customHeight="1">
      <c r="A8" s="6">
        <v>4</v>
      </c>
      <c r="B8" s="7"/>
      <c r="C8" s="8" t="e">
        <f>+VLOOKUP(B8,Inventario!C8:K172,9,0)</f>
        <v>#N/A</v>
      </c>
      <c r="D8" s="9"/>
      <c r="E8" s="9"/>
      <c r="F8" s="9"/>
      <c r="G8" s="9"/>
      <c r="H8" s="9"/>
      <c r="I8" s="9"/>
      <c r="J8" s="9"/>
      <c r="K8" s="9"/>
      <c r="L8" s="10"/>
    </row>
    <row r="9" spans="1:26" ht="15" customHeight="1">
      <c r="A9" s="6">
        <v>5</v>
      </c>
      <c r="B9" s="7"/>
      <c r="C9" s="8" t="e">
        <f>+VLOOKUP(B9,Inventario!C9:K173,9,0)</f>
        <v>#N/A</v>
      </c>
      <c r="D9" s="9"/>
      <c r="E9" s="9"/>
      <c r="F9" s="9"/>
      <c r="G9" s="9"/>
      <c r="H9" s="9"/>
      <c r="I9" s="9"/>
      <c r="J9" s="9"/>
      <c r="K9" s="9"/>
      <c r="L9" s="10"/>
    </row>
    <row r="10" spans="1:26" ht="15" customHeight="1">
      <c r="A10" s="6">
        <v>6</v>
      </c>
      <c r="B10" s="7"/>
      <c r="C10" s="8" t="e">
        <f>+VLOOKUP(B10,Inventario!C10:K174,9,0)</f>
        <v>#N/A</v>
      </c>
      <c r="D10" s="9"/>
      <c r="E10" s="9"/>
      <c r="F10" s="9"/>
      <c r="G10" s="9"/>
      <c r="H10" s="9"/>
      <c r="I10" s="9"/>
      <c r="J10" s="9"/>
      <c r="K10" s="9"/>
      <c r="L10" s="10"/>
    </row>
    <row r="11" spans="1:26" ht="15" customHeight="1">
      <c r="A11" s="6">
        <v>7</v>
      </c>
      <c r="B11" s="7"/>
      <c r="C11" s="8" t="e">
        <f>+VLOOKUP(B11,Inventario!C11:K175,9,0)</f>
        <v>#N/A</v>
      </c>
      <c r="D11" s="9"/>
      <c r="E11" s="9"/>
      <c r="F11" s="9"/>
      <c r="G11" s="9"/>
      <c r="H11" s="9"/>
      <c r="I11" s="9"/>
      <c r="J11" s="9"/>
      <c r="K11" s="9"/>
      <c r="L11" s="10"/>
    </row>
    <row r="12" spans="1:26" ht="15" customHeight="1">
      <c r="A12" s="6">
        <v>8</v>
      </c>
      <c r="B12" s="7"/>
      <c r="C12" s="8" t="e">
        <f>+VLOOKUP(B12,Inventario!C12:K176,9,0)</f>
        <v>#N/A</v>
      </c>
      <c r="D12" s="9"/>
      <c r="E12" s="9"/>
      <c r="F12" s="9"/>
      <c r="G12" s="9"/>
      <c r="H12" s="9"/>
      <c r="I12" s="9"/>
      <c r="J12" s="9"/>
      <c r="K12" s="9"/>
      <c r="L12" s="10"/>
    </row>
    <row r="13" spans="1:26" ht="15" customHeight="1">
      <c r="A13" s="6">
        <v>9</v>
      </c>
      <c r="B13" s="7"/>
      <c r="C13" s="8" t="e">
        <f>+VLOOKUP(B13,Inventario!C13:K177,9,0)</f>
        <v>#N/A</v>
      </c>
      <c r="D13" s="9"/>
      <c r="E13" s="9"/>
      <c r="F13" s="9"/>
      <c r="G13" s="9"/>
      <c r="H13" s="9"/>
      <c r="I13" s="9"/>
      <c r="J13" s="9"/>
      <c r="K13" s="9"/>
      <c r="L13" s="10"/>
    </row>
    <row r="14" spans="1:26" ht="15" customHeight="1">
      <c r="A14" s="6">
        <v>10</v>
      </c>
      <c r="B14" s="7"/>
      <c r="C14" s="8" t="e">
        <f>+VLOOKUP(B14,Inventario!C14:K178,9,0)</f>
        <v>#N/A</v>
      </c>
      <c r="D14" s="9"/>
      <c r="E14" s="9"/>
      <c r="F14" s="9"/>
      <c r="G14" s="9"/>
      <c r="H14" s="9"/>
      <c r="I14" s="9"/>
      <c r="J14" s="9"/>
      <c r="K14" s="9"/>
      <c r="L14" s="10"/>
    </row>
    <row r="15" spans="1:26" ht="15" customHeight="1">
      <c r="A15" s="6">
        <v>11</v>
      </c>
      <c r="B15" s="7"/>
      <c r="C15" s="8" t="e">
        <f>+VLOOKUP(B15,Inventario!C15:K179,9,0)</f>
        <v>#N/A</v>
      </c>
      <c r="D15" s="9"/>
      <c r="E15" s="9"/>
      <c r="F15" s="9"/>
      <c r="G15" s="9"/>
      <c r="H15" s="9"/>
      <c r="I15" s="9"/>
      <c r="J15" s="9"/>
      <c r="K15" s="9"/>
      <c r="L15" s="10"/>
    </row>
    <row r="16" spans="1:26" ht="15" customHeight="1">
      <c r="A16" s="6">
        <v>12</v>
      </c>
      <c r="B16" s="7"/>
      <c r="C16" s="8" t="e">
        <f>+VLOOKUP(B16,Inventario!C16:K180,9,0)</f>
        <v>#N/A</v>
      </c>
      <c r="D16" s="9"/>
      <c r="E16" s="9"/>
      <c r="F16" s="9"/>
      <c r="G16" s="9"/>
      <c r="H16" s="9"/>
      <c r="I16" s="9"/>
      <c r="J16" s="9"/>
      <c r="K16" s="9"/>
      <c r="L16" s="10"/>
    </row>
    <row r="17" spans="1:12" ht="15" customHeight="1">
      <c r="A17" s="6">
        <v>13</v>
      </c>
      <c r="B17" s="7"/>
      <c r="C17" s="8" t="e">
        <f>+VLOOKUP(B17,Inventario!C17:K181,9,0)</f>
        <v>#N/A</v>
      </c>
      <c r="D17" s="9"/>
      <c r="E17" s="9"/>
      <c r="F17" s="9"/>
      <c r="G17" s="9"/>
      <c r="H17" s="9"/>
      <c r="I17" s="9"/>
      <c r="J17" s="9"/>
      <c r="K17" s="9"/>
      <c r="L17" s="10"/>
    </row>
    <row r="18" spans="1:12" ht="15" customHeight="1">
      <c r="A18" s="6">
        <v>14</v>
      </c>
      <c r="B18" s="7"/>
      <c r="C18" s="8" t="e">
        <f>+VLOOKUP(B18,Inventario!C18:K182,9,0)</f>
        <v>#N/A</v>
      </c>
      <c r="D18" s="9"/>
      <c r="E18" s="9"/>
      <c r="F18" s="9"/>
      <c r="G18" s="9"/>
      <c r="H18" s="9"/>
      <c r="I18" s="9"/>
      <c r="J18" s="9"/>
      <c r="K18" s="9"/>
      <c r="L18" s="10"/>
    </row>
    <row r="19" spans="1:12" ht="15" customHeight="1">
      <c r="A19" s="6">
        <v>15</v>
      </c>
      <c r="B19" s="7"/>
      <c r="C19" s="8" t="e">
        <f>+VLOOKUP(B19,Inventario!C19:K183,9,0)</f>
        <v>#N/A</v>
      </c>
      <c r="D19" s="9"/>
      <c r="E19" s="9"/>
      <c r="F19" s="9"/>
      <c r="G19" s="9"/>
      <c r="H19" s="9"/>
      <c r="I19" s="9"/>
      <c r="J19" s="9"/>
      <c r="K19" s="9"/>
      <c r="L19" s="10"/>
    </row>
    <row r="20" spans="1:12" ht="15" customHeight="1">
      <c r="A20" s="6">
        <v>16</v>
      </c>
      <c r="B20" s="7"/>
      <c r="C20" s="8" t="e">
        <f>+VLOOKUP(B20,Inventario!C20:K184,9,0)</f>
        <v>#N/A</v>
      </c>
      <c r="D20" s="9"/>
      <c r="E20" s="9"/>
      <c r="F20" s="9"/>
      <c r="G20" s="9"/>
      <c r="H20" s="9"/>
      <c r="I20" s="9"/>
      <c r="J20" s="9"/>
      <c r="K20" s="9"/>
      <c r="L20" s="10"/>
    </row>
    <row r="21" spans="1:12" ht="15" customHeight="1">
      <c r="A21" s="6">
        <v>17</v>
      </c>
      <c r="B21" s="7"/>
      <c r="C21" s="8" t="e">
        <f>+VLOOKUP(B21,Inventario!C21:K185,9,0)</f>
        <v>#N/A</v>
      </c>
      <c r="D21" s="9"/>
      <c r="E21" s="9"/>
      <c r="F21" s="9"/>
      <c r="G21" s="9"/>
      <c r="H21" s="9"/>
      <c r="I21" s="9"/>
      <c r="J21" s="9"/>
      <c r="K21" s="9"/>
      <c r="L21" s="10"/>
    </row>
    <row r="22" spans="1:12" ht="15" customHeight="1">
      <c r="A22" s="6">
        <v>18</v>
      </c>
      <c r="B22" s="7"/>
      <c r="C22" s="8" t="e">
        <f>+VLOOKUP(B22,Inventario!C22:K186,9,0)</f>
        <v>#N/A</v>
      </c>
      <c r="D22" s="9"/>
      <c r="E22" s="9"/>
      <c r="F22" s="9"/>
      <c r="G22" s="9"/>
      <c r="H22" s="9"/>
      <c r="I22" s="9"/>
      <c r="J22" s="9"/>
      <c r="K22" s="9"/>
      <c r="L22" s="10"/>
    </row>
    <row r="23" spans="1:12" ht="15" customHeight="1">
      <c r="A23" s="6">
        <v>19</v>
      </c>
      <c r="B23" s="7"/>
      <c r="C23" s="8" t="e">
        <f>+VLOOKUP(B23,Inventario!C23:K187,9,0)</f>
        <v>#N/A</v>
      </c>
      <c r="D23" s="9"/>
      <c r="E23" s="9"/>
      <c r="F23" s="9"/>
      <c r="G23" s="9"/>
      <c r="H23" s="9"/>
      <c r="I23" s="9"/>
      <c r="J23" s="9"/>
      <c r="K23" s="9"/>
      <c r="L23" s="10"/>
    </row>
    <row r="24" spans="1:12" ht="15" customHeight="1">
      <c r="A24" s="6">
        <v>20</v>
      </c>
      <c r="B24" s="7"/>
      <c r="C24" s="8" t="e">
        <f>+VLOOKUP(B24,Inventario!C24:K188,9,0)</f>
        <v>#N/A</v>
      </c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>
      <c r="A25" s="6">
        <v>21</v>
      </c>
      <c r="B25" s="7"/>
      <c r="C25" s="8" t="e">
        <f>+VLOOKUP(B25,Inventario!C25:K189,9,0)</f>
        <v>#N/A</v>
      </c>
      <c r="D25" s="9"/>
      <c r="E25" s="9"/>
      <c r="F25" s="9"/>
      <c r="G25" s="9"/>
      <c r="H25" s="9"/>
      <c r="I25" s="9"/>
      <c r="J25" s="9"/>
      <c r="K25" s="9"/>
      <c r="L25" s="10"/>
    </row>
    <row r="26" spans="1:12" ht="15" customHeight="1">
      <c r="A26" s="6">
        <v>22</v>
      </c>
      <c r="B26" s="7"/>
      <c r="C26" s="8" t="e">
        <f>+VLOOKUP(B26,Inventario!C26:K190,9,0)</f>
        <v>#N/A</v>
      </c>
      <c r="D26" s="9"/>
      <c r="E26" s="9"/>
      <c r="F26" s="9"/>
      <c r="G26" s="9"/>
      <c r="H26" s="9"/>
      <c r="I26" s="9"/>
      <c r="J26" s="9"/>
      <c r="K26" s="9"/>
      <c r="L26" s="10"/>
    </row>
    <row r="27" spans="1:12" ht="15" customHeight="1">
      <c r="A27" s="6">
        <v>23</v>
      </c>
      <c r="B27" s="7"/>
      <c r="C27" s="8" t="e">
        <f>+VLOOKUP(B27,Inventario!C27:K191,9,0)</f>
        <v>#N/A</v>
      </c>
      <c r="D27" s="9"/>
      <c r="E27" s="9"/>
      <c r="F27" s="9"/>
      <c r="G27" s="9"/>
      <c r="H27" s="9"/>
      <c r="I27" s="9"/>
      <c r="J27" s="9"/>
      <c r="K27" s="9"/>
      <c r="L27" s="10"/>
    </row>
    <row r="28" spans="1:12" ht="15" customHeight="1">
      <c r="A28" s="6">
        <v>24</v>
      </c>
      <c r="B28" s="7"/>
      <c r="C28" s="8" t="e">
        <f>+VLOOKUP(B28,Inventario!C28:K192,9,0)</f>
        <v>#N/A</v>
      </c>
      <c r="D28" s="9"/>
      <c r="E28" s="9"/>
      <c r="F28" s="9"/>
      <c r="G28" s="9"/>
      <c r="H28" s="9"/>
      <c r="I28" s="9"/>
      <c r="J28" s="9"/>
      <c r="K28" s="9"/>
      <c r="L28" s="10"/>
    </row>
    <row r="29" spans="1:12" ht="15" customHeight="1">
      <c r="A29" s="6">
        <v>25</v>
      </c>
      <c r="B29" s="7"/>
      <c r="C29" s="8" t="e">
        <f>+VLOOKUP(B29,Inventario!C29:K193,9,0)</f>
        <v>#N/A</v>
      </c>
      <c r="D29" s="9"/>
      <c r="E29" s="9"/>
      <c r="F29" s="9"/>
      <c r="G29" s="9"/>
      <c r="H29" s="9"/>
      <c r="I29" s="9"/>
      <c r="J29" s="9"/>
      <c r="K29" s="9"/>
      <c r="L29" s="10"/>
    </row>
    <row r="30" spans="1:12" ht="15" customHeight="1">
      <c r="A30" s="6">
        <v>26</v>
      </c>
      <c r="B30" s="7"/>
      <c r="C30" s="8" t="e">
        <f>+VLOOKUP(B30,Inventario!C30:K194,9,0)</f>
        <v>#N/A</v>
      </c>
      <c r="D30" s="9"/>
      <c r="E30" s="9"/>
      <c r="F30" s="9"/>
      <c r="G30" s="9"/>
      <c r="H30" s="9"/>
      <c r="I30" s="9"/>
      <c r="J30" s="9"/>
      <c r="K30" s="9"/>
      <c r="L30" s="10"/>
    </row>
    <row r="31" spans="1:12" ht="15" customHeight="1">
      <c r="A31" s="6">
        <v>27</v>
      </c>
      <c r="B31" s="7"/>
      <c r="C31" s="8" t="e">
        <f>+VLOOKUP(B31,Inventario!C31:K195,9,0)</f>
        <v>#N/A</v>
      </c>
      <c r="D31" s="9"/>
      <c r="E31" s="9"/>
      <c r="F31" s="9"/>
      <c r="G31" s="9"/>
      <c r="H31" s="9"/>
      <c r="I31" s="9"/>
      <c r="J31" s="9"/>
      <c r="K31" s="9"/>
      <c r="L31" s="10"/>
    </row>
    <row r="32" spans="1:12" ht="15" customHeight="1">
      <c r="A32" s="6">
        <v>28</v>
      </c>
      <c r="B32" s="7"/>
      <c r="C32" s="8" t="e">
        <f>+VLOOKUP(B32,Inventario!C32:K196,9,0)</f>
        <v>#N/A</v>
      </c>
      <c r="D32" s="9"/>
      <c r="E32" s="9"/>
      <c r="F32" s="9"/>
      <c r="G32" s="9"/>
      <c r="H32" s="9"/>
      <c r="I32" s="9"/>
      <c r="J32" s="9"/>
      <c r="K32" s="9"/>
      <c r="L32" s="10"/>
    </row>
    <row r="33" spans="1:12" ht="15" customHeight="1">
      <c r="A33" s="6">
        <v>29</v>
      </c>
      <c r="B33" s="7"/>
      <c r="C33" s="8" t="e">
        <f>+VLOOKUP(B33,Inventario!C33:K197,9,0)</f>
        <v>#N/A</v>
      </c>
      <c r="D33" s="9"/>
      <c r="E33" s="9"/>
      <c r="F33" s="9"/>
      <c r="G33" s="9"/>
      <c r="H33" s="9"/>
      <c r="I33" s="9"/>
      <c r="J33" s="9"/>
      <c r="K33" s="9"/>
      <c r="L33" s="10"/>
    </row>
    <row r="34" spans="1:12" ht="15" customHeight="1">
      <c r="A34" s="6">
        <v>30</v>
      </c>
      <c r="B34" s="7"/>
      <c r="C34" s="8" t="e">
        <f>+VLOOKUP(B34,Inventario!C34:K198,9,0)</f>
        <v>#N/A</v>
      </c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>
      <c r="A35" s="6">
        <v>31</v>
      </c>
      <c r="B35" s="7"/>
      <c r="C35" s="8" t="e">
        <f>+VLOOKUP(B35,Inventario!C35:K199,9,0)</f>
        <v>#N/A</v>
      </c>
      <c r="D35" s="9"/>
      <c r="E35" s="9"/>
      <c r="F35" s="9"/>
      <c r="G35" s="9"/>
      <c r="H35" s="9"/>
      <c r="I35" s="9"/>
      <c r="J35" s="9"/>
      <c r="K35" s="9"/>
      <c r="L35" s="10"/>
    </row>
    <row r="36" spans="1:12" ht="15" customHeight="1">
      <c r="A36" s="6">
        <v>32</v>
      </c>
      <c r="B36" s="7"/>
      <c r="C36" s="8" t="e">
        <f>+VLOOKUP(B36,Inventario!C36:K200,9,0)</f>
        <v>#N/A</v>
      </c>
      <c r="D36" s="9"/>
      <c r="E36" s="9"/>
      <c r="F36" s="9"/>
      <c r="G36" s="9"/>
      <c r="H36" s="9"/>
      <c r="I36" s="9"/>
      <c r="J36" s="9"/>
      <c r="K36" s="9"/>
      <c r="L36" s="10"/>
    </row>
    <row r="37" spans="1:12" ht="15" customHeight="1">
      <c r="A37" s="6">
        <v>33</v>
      </c>
      <c r="B37" s="7"/>
      <c r="C37" s="8" t="e">
        <f>+VLOOKUP(B37,Inventario!C37:K201,9,0)</f>
        <v>#N/A</v>
      </c>
      <c r="D37" s="9"/>
      <c r="E37" s="9"/>
      <c r="F37" s="9"/>
      <c r="G37" s="9"/>
      <c r="H37" s="9"/>
      <c r="I37" s="9"/>
      <c r="J37" s="9"/>
      <c r="K37" s="9"/>
      <c r="L37" s="10"/>
    </row>
    <row r="38" spans="1:12" ht="15" customHeight="1">
      <c r="A38" s="6">
        <v>34</v>
      </c>
      <c r="B38" s="7"/>
      <c r="C38" s="8" t="e">
        <f>+VLOOKUP(B38,Inventario!C38:K202,9,0)</f>
        <v>#N/A</v>
      </c>
      <c r="D38" s="9"/>
      <c r="E38" s="9"/>
      <c r="F38" s="9"/>
      <c r="G38" s="9"/>
      <c r="H38" s="9"/>
      <c r="I38" s="9"/>
      <c r="J38" s="9"/>
      <c r="K38" s="9"/>
      <c r="L38" s="10"/>
    </row>
    <row r="39" spans="1:12" ht="15" customHeight="1">
      <c r="A39" s="6">
        <v>35</v>
      </c>
      <c r="B39" s="7"/>
      <c r="C39" s="8" t="e">
        <f>+VLOOKUP(B39,Inventario!C39:K203,9,0)</f>
        <v>#N/A</v>
      </c>
      <c r="D39" s="9"/>
      <c r="E39" s="9"/>
      <c r="F39" s="9"/>
      <c r="G39" s="9"/>
      <c r="H39" s="9"/>
      <c r="I39" s="9"/>
      <c r="J39" s="9"/>
      <c r="K39" s="9"/>
      <c r="L39" s="10"/>
    </row>
    <row r="40" spans="1:12" ht="15" customHeight="1">
      <c r="A40" s="6">
        <v>36</v>
      </c>
      <c r="B40" s="7"/>
      <c r="C40" s="8" t="e">
        <f>+VLOOKUP(B40,Inventario!C40:K204,9,0)</f>
        <v>#N/A</v>
      </c>
      <c r="D40" s="9"/>
      <c r="E40" s="9"/>
      <c r="F40" s="9"/>
      <c r="G40" s="9"/>
      <c r="H40" s="9"/>
      <c r="I40" s="9"/>
      <c r="J40" s="9"/>
      <c r="K40" s="9"/>
      <c r="L40" s="10"/>
    </row>
    <row r="41" spans="1:12" ht="15" customHeight="1">
      <c r="A41" s="6">
        <v>37</v>
      </c>
      <c r="B41" s="7"/>
      <c r="C41" s="8" t="e">
        <f>+VLOOKUP(B41,Inventario!C41:K205,9,0)</f>
        <v>#N/A</v>
      </c>
      <c r="D41" s="9"/>
      <c r="E41" s="9"/>
      <c r="F41" s="9"/>
      <c r="G41" s="9"/>
      <c r="H41" s="9"/>
      <c r="I41" s="9"/>
      <c r="J41" s="9"/>
      <c r="K41" s="9"/>
      <c r="L41" s="10"/>
    </row>
    <row r="42" spans="1:12" ht="15" customHeight="1">
      <c r="A42" s="6">
        <v>38</v>
      </c>
      <c r="B42" s="7"/>
      <c r="C42" s="8" t="e">
        <f>+VLOOKUP(B42,Inventario!C42:K206,9,0)</f>
        <v>#N/A</v>
      </c>
      <c r="D42" s="9"/>
      <c r="E42" s="9"/>
      <c r="F42" s="9"/>
      <c r="G42" s="9"/>
      <c r="H42" s="9"/>
      <c r="I42" s="9"/>
      <c r="J42" s="9"/>
      <c r="K42" s="9"/>
      <c r="L42" s="10"/>
    </row>
    <row r="43" spans="1:12" ht="15" customHeight="1">
      <c r="A43" s="6">
        <v>39</v>
      </c>
      <c r="B43" s="7"/>
      <c r="C43" s="8" t="e">
        <f>+VLOOKUP(B43,Inventario!C43:K207,9,0)</f>
        <v>#N/A</v>
      </c>
      <c r="D43" s="9"/>
      <c r="E43" s="9"/>
      <c r="F43" s="9"/>
      <c r="G43" s="9"/>
      <c r="H43" s="9"/>
      <c r="I43" s="9"/>
      <c r="J43" s="9"/>
      <c r="K43" s="9"/>
      <c r="L43" s="10"/>
    </row>
    <row r="44" spans="1:12" ht="15" customHeight="1">
      <c r="A44" s="6">
        <v>40</v>
      </c>
      <c r="B44" s="7"/>
      <c r="C44" s="8" t="e">
        <f>+VLOOKUP(B44,Inventario!C44:K208,9,0)</f>
        <v>#N/A</v>
      </c>
      <c r="D44" s="9"/>
      <c r="E44" s="9"/>
      <c r="F44" s="9"/>
      <c r="G44" s="9"/>
      <c r="H44" s="9"/>
      <c r="I44" s="9"/>
      <c r="J44" s="9"/>
      <c r="K44" s="9"/>
      <c r="L44" s="10"/>
    </row>
    <row r="45" spans="1:12" ht="15" customHeight="1">
      <c r="A45" s="6">
        <v>41</v>
      </c>
      <c r="B45" s="7"/>
      <c r="C45" s="8" t="e">
        <f>+VLOOKUP(B45,Inventario!C45:K209,9,0)</f>
        <v>#N/A</v>
      </c>
      <c r="D45" s="9"/>
      <c r="E45" s="9"/>
      <c r="F45" s="9"/>
      <c r="G45" s="9"/>
      <c r="H45" s="9"/>
      <c r="I45" s="9"/>
      <c r="J45" s="9"/>
      <c r="K45" s="9"/>
      <c r="L45" s="10"/>
    </row>
    <row r="46" spans="1:12" ht="15" customHeight="1">
      <c r="A46" s="6">
        <v>42</v>
      </c>
      <c r="B46" s="7"/>
      <c r="C46" s="8" t="e">
        <f>+VLOOKUP(B46,Inventario!C46:K210,9,0)</f>
        <v>#N/A</v>
      </c>
      <c r="D46" s="9"/>
      <c r="E46" s="9"/>
      <c r="F46" s="9"/>
      <c r="G46" s="9"/>
      <c r="H46" s="9"/>
      <c r="I46" s="9"/>
      <c r="J46" s="9"/>
      <c r="K46" s="9"/>
      <c r="L46" s="10"/>
    </row>
    <row r="47" spans="1:12" ht="15" customHeight="1">
      <c r="A47" s="6">
        <v>43</v>
      </c>
      <c r="B47" s="7"/>
      <c r="C47" s="8" t="e">
        <f>+VLOOKUP(B47,Inventario!C47:K211,9,0)</f>
        <v>#N/A</v>
      </c>
      <c r="D47" s="9"/>
      <c r="E47" s="9"/>
      <c r="F47" s="9"/>
      <c r="G47" s="9"/>
      <c r="H47" s="9"/>
      <c r="I47" s="9"/>
      <c r="J47" s="9"/>
      <c r="K47" s="9"/>
      <c r="L47" s="10"/>
    </row>
    <row r="48" spans="1:12" ht="15" customHeight="1">
      <c r="A48" s="6">
        <v>44</v>
      </c>
      <c r="B48" s="7"/>
      <c r="C48" s="8" t="e">
        <f>+VLOOKUP(B48,Inventario!C48:K212,9,0)</f>
        <v>#N/A</v>
      </c>
      <c r="D48" s="9"/>
      <c r="E48" s="9"/>
      <c r="F48" s="9"/>
      <c r="G48" s="9"/>
      <c r="H48" s="9"/>
      <c r="I48" s="9"/>
      <c r="J48" s="9"/>
      <c r="K48" s="9"/>
      <c r="L48" s="10"/>
    </row>
    <row r="49" spans="1:12" ht="15" customHeight="1">
      <c r="A49" s="6">
        <v>45</v>
      </c>
      <c r="B49" s="7"/>
      <c r="C49" s="8" t="e">
        <f>+VLOOKUP(B49,Inventario!C49:K213,9,0)</f>
        <v>#N/A</v>
      </c>
      <c r="D49" s="9"/>
      <c r="E49" s="9"/>
      <c r="F49" s="9"/>
      <c r="G49" s="9"/>
      <c r="H49" s="9"/>
      <c r="I49" s="9"/>
      <c r="J49" s="9"/>
      <c r="K49" s="9"/>
      <c r="L49" s="10"/>
    </row>
    <row r="50" spans="1:12" ht="15" customHeight="1">
      <c r="A50" s="6">
        <v>46</v>
      </c>
      <c r="B50" s="7"/>
      <c r="C50" s="8" t="e">
        <f>+VLOOKUP(B50,Inventario!C50:K214,9,0)</f>
        <v>#N/A</v>
      </c>
      <c r="D50" s="9"/>
      <c r="E50" s="9"/>
      <c r="F50" s="9"/>
      <c r="G50" s="9"/>
      <c r="H50" s="9"/>
      <c r="I50" s="9"/>
      <c r="J50" s="9"/>
      <c r="K50" s="9"/>
      <c r="L50" s="10"/>
    </row>
    <row r="51" spans="1:12" ht="15" customHeight="1">
      <c r="A51" s="6">
        <v>47</v>
      </c>
      <c r="B51" s="7"/>
      <c r="C51" s="8" t="e">
        <f>+VLOOKUP(B51,Inventario!C51:K215,9,0)</f>
        <v>#N/A</v>
      </c>
      <c r="D51" s="9"/>
      <c r="E51" s="9"/>
      <c r="F51" s="9"/>
      <c r="G51" s="9"/>
      <c r="H51" s="9"/>
      <c r="I51" s="9"/>
      <c r="J51" s="9"/>
      <c r="K51" s="9"/>
      <c r="L51" s="10"/>
    </row>
    <row r="52" spans="1:12" ht="15" customHeight="1">
      <c r="A52" s="6">
        <v>48</v>
      </c>
      <c r="B52" s="7"/>
      <c r="C52" s="8" t="e">
        <f>+VLOOKUP(B52,Inventario!C52:K216,9,0)</f>
        <v>#N/A</v>
      </c>
      <c r="D52" s="9"/>
      <c r="E52" s="9"/>
      <c r="F52" s="9"/>
      <c r="G52" s="9"/>
      <c r="H52" s="9"/>
      <c r="I52" s="9"/>
      <c r="J52" s="9"/>
      <c r="K52" s="9"/>
      <c r="L52" s="10"/>
    </row>
    <row r="53" spans="1:12" ht="15" customHeight="1">
      <c r="A53" s="6">
        <v>49</v>
      </c>
      <c r="B53" s="7"/>
      <c r="C53" s="8" t="e">
        <f>+VLOOKUP(B53,Inventario!C53:K217,9,0)</f>
        <v>#N/A</v>
      </c>
      <c r="D53" s="9"/>
      <c r="E53" s="9"/>
      <c r="F53" s="9"/>
      <c r="G53" s="9"/>
      <c r="H53" s="9"/>
      <c r="I53" s="9"/>
      <c r="J53" s="9"/>
      <c r="K53" s="9"/>
      <c r="L53" s="10"/>
    </row>
    <row r="54" spans="1:12" ht="15" customHeight="1">
      <c r="A54" s="6">
        <v>50</v>
      </c>
      <c r="B54" s="7"/>
      <c r="C54" s="8" t="e">
        <f>+VLOOKUP(B54,Inventario!C54:K218,9,0)</f>
        <v>#N/A</v>
      </c>
      <c r="D54" s="9"/>
      <c r="E54" s="9"/>
      <c r="F54" s="9"/>
      <c r="G54" s="9"/>
      <c r="H54" s="9"/>
      <c r="I54" s="9"/>
      <c r="J54" s="9"/>
      <c r="K54" s="9"/>
      <c r="L54" s="10"/>
    </row>
    <row r="55" spans="1:12" ht="15" customHeight="1">
      <c r="A55" s="6">
        <v>51</v>
      </c>
      <c r="B55" s="7"/>
      <c r="C55" s="8" t="e">
        <f>+VLOOKUP(B55,Inventario!C55:K219,9,0)</f>
        <v>#N/A</v>
      </c>
      <c r="D55" s="9"/>
      <c r="E55" s="9"/>
      <c r="F55" s="9"/>
      <c r="G55" s="9"/>
      <c r="H55" s="9"/>
      <c r="I55" s="9"/>
      <c r="J55" s="9"/>
      <c r="K55" s="9"/>
      <c r="L55" s="10"/>
    </row>
    <row r="56" spans="1:12" ht="15" customHeight="1">
      <c r="A56" s="6">
        <v>52</v>
      </c>
      <c r="B56" s="7"/>
      <c r="C56" s="8" t="e">
        <f>+VLOOKUP(B56,Inventario!C56:K220,9,0)</f>
        <v>#N/A</v>
      </c>
      <c r="D56" s="9"/>
      <c r="E56" s="9"/>
      <c r="F56" s="9"/>
      <c r="G56" s="9"/>
      <c r="H56" s="9"/>
      <c r="I56" s="9"/>
      <c r="J56" s="9"/>
      <c r="K56" s="9"/>
      <c r="L56" s="10"/>
    </row>
    <row r="57" spans="1:12" ht="15" customHeight="1">
      <c r="A57" s="6">
        <v>53</v>
      </c>
      <c r="B57" s="7"/>
      <c r="C57" s="8" t="e">
        <f>+VLOOKUP(B57,Inventario!C57:K221,9,0)</f>
        <v>#N/A</v>
      </c>
      <c r="D57" s="9"/>
      <c r="E57" s="9"/>
      <c r="F57" s="9"/>
      <c r="G57" s="9"/>
      <c r="H57" s="9"/>
      <c r="I57" s="9"/>
      <c r="J57" s="9"/>
      <c r="K57" s="9"/>
      <c r="L57" s="10"/>
    </row>
    <row r="58" spans="1:12" ht="15" customHeight="1">
      <c r="A58" s="6">
        <v>54</v>
      </c>
      <c r="B58" s="7"/>
      <c r="C58" s="8" t="e">
        <f>+VLOOKUP(B58,Inventario!C58:K222,9,0)</f>
        <v>#N/A</v>
      </c>
      <c r="D58" s="9"/>
      <c r="E58" s="9"/>
      <c r="F58" s="9"/>
      <c r="G58" s="9"/>
      <c r="H58" s="9"/>
      <c r="I58" s="9"/>
      <c r="J58" s="9"/>
      <c r="K58" s="9"/>
      <c r="L58" s="10"/>
    </row>
    <row r="59" spans="1:12" ht="15" customHeight="1">
      <c r="A59" s="6">
        <v>55</v>
      </c>
      <c r="B59" s="7"/>
      <c r="C59" s="8" t="e">
        <f>+VLOOKUP(B59,Inventario!C59:K223,9,0)</f>
        <v>#N/A</v>
      </c>
      <c r="D59" s="9"/>
      <c r="E59" s="9"/>
      <c r="F59" s="9"/>
      <c r="G59" s="9"/>
      <c r="H59" s="9"/>
      <c r="I59" s="9"/>
      <c r="J59" s="9"/>
      <c r="K59" s="9"/>
      <c r="L59" s="10"/>
    </row>
    <row r="60" spans="1:12" ht="15" customHeight="1">
      <c r="A60" s="6">
        <v>56</v>
      </c>
      <c r="B60" s="7"/>
      <c r="C60" s="8" t="e">
        <f>+VLOOKUP(B60,Inventario!C60:K224,9,0)</f>
        <v>#N/A</v>
      </c>
      <c r="D60" s="9"/>
      <c r="E60" s="9"/>
      <c r="F60" s="9"/>
      <c r="G60" s="9"/>
      <c r="H60" s="9"/>
      <c r="I60" s="9"/>
      <c r="J60" s="9"/>
      <c r="K60" s="9"/>
      <c r="L60" s="10"/>
    </row>
    <row r="61" spans="1:12" ht="15" customHeight="1">
      <c r="A61" s="6">
        <v>57</v>
      </c>
      <c r="B61" s="7"/>
      <c r="C61" s="8" t="e">
        <f>+VLOOKUP(B61,Inventario!C61:K225,9,0)</f>
        <v>#N/A</v>
      </c>
      <c r="D61" s="9"/>
      <c r="E61" s="9"/>
      <c r="F61" s="9"/>
      <c r="G61" s="9"/>
      <c r="H61" s="9"/>
      <c r="I61" s="9"/>
      <c r="J61" s="9"/>
      <c r="K61" s="9"/>
      <c r="L61" s="10"/>
    </row>
    <row r="62" spans="1:12" ht="15" customHeight="1">
      <c r="A62" s="6">
        <v>58</v>
      </c>
      <c r="B62" s="7"/>
      <c r="C62" s="8" t="e">
        <f>+VLOOKUP(B62,Inventario!C62:K226,9,0)</f>
        <v>#N/A</v>
      </c>
      <c r="D62" s="9"/>
      <c r="E62" s="9"/>
      <c r="F62" s="9"/>
      <c r="G62" s="9"/>
      <c r="H62" s="9"/>
      <c r="I62" s="9"/>
      <c r="J62" s="9"/>
      <c r="K62" s="9"/>
      <c r="L62" s="10"/>
    </row>
    <row r="63" spans="1:12" ht="15" customHeight="1">
      <c r="A63" s="6">
        <v>59</v>
      </c>
      <c r="B63" s="7"/>
      <c r="C63" s="8" t="e">
        <f>+VLOOKUP(B63,Inventario!C63:K227,9,0)</f>
        <v>#N/A</v>
      </c>
      <c r="D63" s="9"/>
      <c r="E63" s="9"/>
      <c r="F63" s="9"/>
      <c r="G63" s="9"/>
      <c r="H63" s="9"/>
      <c r="I63" s="9"/>
      <c r="J63" s="9"/>
      <c r="K63" s="9"/>
      <c r="L63" s="10"/>
    </row>
    <row r="64" spans="1:12" ht="15" customHeight="1">
      <c r="A64" s="6">
        <v>60</v>
      </c>
      <c r="B64" s="7"/>
      <c r="C64" s="8" t="e">
        <f>+VLOOKUP(B64,Inventario!C64:K228,9,0)</f>
        <v>#N/A</v>
      </c>
      <c r="D64" s="9"/>
      <c r="E64" s="9"/>
      <c r="F64" s="9"/>
      <c r="G64" s="9"/>
      <c r="H64" s="9"/>
      <c r="I64" s="9"/>
      <c r="J64" s="9"/>
      <c r="K64" s="9"/>
      <c r="L64" s="10"/>
    </row>
    <row r="65" spans="1:12" ht="15" customHeight="1">
      <c r="A65" s="6">
        <v>61</v>
      </c>
      <c r="B65" s="7"/>
      <c r="C65" s="8" t="e">
        <f>+VLOOKUP(B65,Inventario!C65:K229,9,0)</f>
        <v>#N/A</v>
      </c>
      <c r="D65" s="9"/>
      <c r="E65" s="9"/>
      <c r="F65" s="9"/>
      <c r="G65" s="9"/>
      <c r="H65" s="9"/>
      <c r="I65" s="9"/>
      <c r="J65" s="9"/>
      <c r="K65" s="9"/>
      <c r="L65" s="10"/>
    </row>
    <row r="66" spans="1:12" ht="15" customHeight="1">
      <c r="A66" s="6">
        <v>62</v>
      </c>
      <c r="B66" s="7"/>
      <c r="C66" s="8" t="e">
        <f>+VLOOKUP(B66,Inventario!C66:K230,9,0)</f>
        <v>#N/A</v>
      </c>
      <c r="D66" s="9"/>
      <c r="E66" s="9"/>
      <c r="F66" s="9"/>
      <c r="G66" s="9"/>
      <c r="H66" s="9"/>
      <c r="I66" s="9"/>
      <c r="J66" s="9"/>
      <c r="K66" s="9"/>
      <c r="L66" s="10"/>
    </row>
    <row r="67" spans="1:12" ht="15" customHeight="1">
      <c r="A67" s="6">
        <v>63</v>
      </c>
      <c r="B67" s="7"/>
      <c r="C67" s="8" t="e">
        <f>+VLOOKUP(B67,Inventario!C67:K231,9,0)</f>
        <v>#N/A</v>
      </c>
      <c r="D67" s="9"/>
      <c r="E67" s="9"/>
      <c r="F67" s="9"/>
      <c r="G67" s="9"/>
      <c r="H67" s="9"/>
      <c r="I67" s="9"/>
      <c r="J67" s="9"/>
      <c r="K67" s="9"/>
      <c r="L67" s="10"/>
    </row>
    <row r="68" spans="1:12" ht="15" customHeight="1">
      <c r="A68" s="6">
        <v>64</v>
      </c>
      <c r="B68" s="7"/>
      <c r="C68" s="8" t="e">
        <f>+VLOOKUP(B68,Inventario!C68:K232,9,0)</f>
        <v>#N/A</v>
      </c>
      <c r="D68" s="9"/>
      <c r="E68" s="9"/>
      <c r="F68" s="9"/>
      <c r="G68" s="9"/>
      <c r="H68" s="9"/>
      <c r="I68" s="9"/>
      <c r="J68" s="9"/>
      <c r="K68" s="9"/>
      <c r="L68" s="10"/>
    </row>
    <row r="69" spans="1:12" ht="15" customHeight="1">
      <c r="A69" s="6">
        <v>65</v>
      </c>
      <c r="B69" s="7"/>
      <c r="C69" s="8" t="e">
        <f>+VLOOKUP(B69,Inventario!C69:K233,9,0)</f>
        <v>#N/A</v>
      </c>
      <c r="D69" s="9"/>
      <c r="E69" s="9"/>
      <c r="F69" s="9"/>
      <c r="G69" s="9"/>
      <c r="H69" s="9"/>
      <c r="I69" s="9"/>
      <c r="J69" s="9"/>
      <c r="K69" s="9"/>
      <c r="L69" s="10"/>
    </row>
    <row r="70" spans="1:12" ht="15" customHeight="1">
      <c r="A70" s="6">
        <v>66</v>
      </c>
      <c r="B70" s="7"/>
      <c r="C70" s="8" t="e">
        <f>+VLOOKUP(B70,Inventario!C70:K234,9,0)</f>
        <v>#N/A</v>
      </c>
      <c r="D70" s="9"/>
      <c r="E70" s="9"/>
      <c r="F70" s="9"/>
      <c r="G70" s="9"/>
      <c r="H70" s="9"/>
      <c r="I70" s="9"/>
      <c r="J70" s="9"/>
      <c r="K70" s="9"/>
      <c r="L70" s="10"/>
    </row>
    <row r="71" spans="1:12" ht="15" customHeight="1">
      <c r="A71" s="6">
        <v>67</v>
      </c>
      <c r="B71" s="7"/>
      <c r="C71" s="8" t="e">
        <f>+VLOOKUP(B71,Inventario!C71:K235,9,0)</f>
        <v>#N/A</v>
      </c>
      <c r="D71" s="9"/>
      <c r="E71" s="9"/>
      <c r="F71" s="9"/>
      <c r="G71" s="9"/>
      <c r="H71" s="9"/>
      <c r="I71" s="9"/>
      <c r="J71" s="9"/>
      <c r="K71" s="9"/>
      <c r="L71" s="10"/>
    </row>
    <row r="72" spans="1:12" ht="15" customHeight="1">
      <c r="A72" s="6">
        <v>68</v>
      </c>
      <c r="B72" s="7"/>
      <c r="C72" s="8" t="e">
        <f>+VLOOKUP(B72,Inventario!C72:K236,9,0)</f>
        <v>#N/A</v>
      </c>
      <c r="D72" s="9"/>
      <c r="E72" s="9"/>
      <c r="F72" s="9"/>
      <c r="G72" s="9"/>
      <c r="H72" s="9"/>
      <c r="I72" s="9"/>
      <c r="J72" s="9"/>
      <c r="K72" s="9"/>
      <c r="L72" s="10"/>
    </row>
    <row r="73" spans="1:12" ht="15" customHeight="1">
      <c r="A73" s="6">
        <v>69</v>
      </c>
      <c r="B73" s="7"/>
      <c r="C73" s="8" t="e">
        <f>+VLOOKUP(B73,Inventario!C73:K237,9,0)</f>
        <v>#N/A</v>
      </c>
      <c r="D73" s="9"/>
      <c r="E73" s="9"/>
      <c r="F73" s="9"/>
      <c r="G73" s="9"/>
      <c r="H73" s="9"/>
      <c r="I73" s="9"/>
      <c r="J73" s="9"/>
      <c r="K73" s="9"/>
      <c r="L73" s="10"/>
    </row>
    <row r="74" spans="1:12" ht="15" customHeight="1">
      <c r="A74" s="6">
        <v>70</v>
      </c>
      <c r="B74" s="7"/>
      <c r="C74" s="8" t="e">
        <f>+VLOOKUP(B74,Inventario!C74:K238,9,0)</f>
        <v>#N/A</v>
      </c>
      <c r="D74" s="9"/>
      <c r="E74" s="9"/>
      <c r="F74" s="9"/>
      <c r="G74" s="9"/>
      <c r="H74" s="9"/>
      <c r="I74" s="9"/>
      <c r="J74" s="9"/>
      <c r="K74" s="9"/>
      <c r="L74" s="10"/>
    </row>
    <row r="75" spans="1:12" ht="15" customHeight="1">
      <c r="A75" s="6">
        <v>71</v>
      </c>
      <c r="B75" s="7"/>
      <c r="C75" s="8" t="e">
        <f>+VLOOKUP(B75,Inventario!C75:K239,9,0)</f>
        <v>#N/A</v>
      </c>
      <c r="D75" s="9"/>
      <c r="E75" s="9"/>
      <c r="F75" s="9"/>
      <c r="G75" s="9"/>
      <c r="H75" s="9"/>
      <c r="I75" s="9"/>
      <c r="J75" s="9"/>
      <c r="K75" s="9"/>
      <c r="L75" s="10"/>
    </row>
    <row r="76" spans="1:12" ht="15" customHeight="1">
      <c r="A76" s="6">
        <v>72</v>
      </c>
      <c r="B76" s="7"/>
      <c r="C76" s="8" t="e">
        <f>+VLOOKUP(B76,Inventario!C76:K240,9,0)</f>
        <v>#N/A</v>
      </c>
      <c r="D76" s="9"/>
      <c r="E76" s="9"/>
      <c r="F76" s="9"/>
      <c r="G76" s="9"/>
      <c r="H76" s="9"/>
      <c r="I76" s="9"/>
      <c r="J76" s="9"/>
      <c r="K76" s="9"/>
      <c r="L76" s="10"/>
    </row>
    <row r="77" spans="1:12" ht="15" customHeight="1">
      <c r="A77" s="6">
        <v>73</v>
      </c>
      <c r="B77" s="7"/>
      <c r="C77" s="8" t="e">
        <f>+VLOOKUP(B77,Inventario!C77:K241,9,0)</f>
        <v>#N/A</v>
      </c>
      <c r="D77" s="9"/>
      <c r="E77" s="9"/>
      <c r="F77" s="9"/>
      <c r="G77" s="9"/>
      <c r="H77" s="9"/>
      <c r="I77" s="9"/>
      <c r="J77" s="9"/>
      <c r="K77" s="9"/>
      <c r="L77" s="10"/>
    </row>
    <row r="78" spans="1:12" ht="15" customHeight="1">
      <c r="A78" s="6">
        <v>74</v>
      </c>
      <c r="B78" s="7"/>
      <c r="C78" s="8" t="e">
        <f>+VLOOKUP(B78,Inventario!C78:K242,9,0)</f>
        <v>#N/A</v>
      </c>
      <c r="D78" s="9"/>
      <c r="E78" s="9"/>
      <c r="F78" s="9"/>
      <c r="G78" s="9"/>
      <c r="H78" s="9"/>
      <c r="I78" s="9"/>
      <c r="J78" s="9"/>
      <c r="K78" s="9"/>
      <c r="L78" s="10"/>
    </row>
    <row r="79" spans="1:12" ht="15" customHeight="1">
      <c r="A79" s="6">
        <v>75</v>
      </c>
      <c r="B79" s="7"/>
      <c r="C79" s="8" t="e">
        <f>+VLOOKUP(B79,Inventario!C79:K243,9,0)</f>
        <v>#N/A</v>
      </c>
      <c r="D79" s="9"/>
      <c r="E79" s="9"/>
      <c r="F79" s="9"/>
      <c r="G79" s="9"/>
      <c r="H79" s="9"/>
      <c r="I79" s="9"/>
      <c r="J79" s="9"/>
      <c r="K79" s="9"/>
      <c r="L79" s="10"/>
    </row>
    <row r="80" spans="1:12" ht="15" customHeight="1">
      <c r="A80" s="6">
        <v>76</v>
      </c>
      <c r="B80" s="7"/>
      <c r="C80" s="8" t="e">
        <f>+VLOOKUP(B80,Inventario!C80:K244,9,0)</f>
        <v>#N/A</v>
      </c>
      <c r="D80" s="9"/>
      <c r="E80" s="9"/>
      <c r="F80" s="9"/>
      <c r="G80" s="9"/>
      <c r="H80" s="9"/>
      <c r="I80" s="9"/>
      <c r="J80" s="9"/>
      <c r="K80" s="9"/>
      <c r="L80" s="10"/>
    </row>
    <row r="81" spans="1:12" ht="15" customHeight="1">
      <c r="A81" s="6">
        <v>77</v>
      </c>
      <c r="B81" s="7"/>
      <c r="C81" s="8" t="e">
        <f>+VLOOKUP(B81,Inventario!C81:K245,9,0)</f>
        <v>#N/A</v>
      </c>
      <c r="D81" s="9"/>
      <c r="E81" s="9"/>
      <c r="F81" s="9"/>
      <c r="G81" s="9"/>
      <c r="H81" s="9"/>
      <c r="I81" s="9"/>
      <c r="J81" s="9"/>
      <c r="K81" s="9"/>
      <c r="L81" s="10"/>
    </row>
    <row r="82" spans="1:12" ht="15" customHeight="1">
      <c r="A82" s="6">
        <v>78</v>
      </c>
      <c r="B82" s="7"/>
      <c r="C82" s="8" t="e">
        <f>+VLOOKUP(B82,Inventario!C82:K246,9,0)</f>
        <v>#N/A</v>
      </c>
      <c r="D82" s="9"/>
      <c r="E82" s="9"/>
      <c r="F82" s="9"/>
      <c r="G82" s="9"/>
      <c r="H82" s="9"/>
      <c r="I82" s="9"/>
      <c r="J82" s="9"/>
      <c r="K82" s="9"/>
      <c r="L82" s="10"/>
    </row>
    <row r="83" spans="1:12" ht="15" customHeight="1">
      <c r="A83" s="6">
        <v>79</v>
      </c>
      <c r="B83" s="7"/>
      <c r="C83" s="8" t="e">
        <f>+VLOOKUP(B83,Inventario!C83:K247,9,0)</f>
        <v>#N/A</v>
      </c>
      <c r="D83" s="9"/>
      <c r="E83" s="9"/>
      <c r="F83" s="9"/>
      <c r="G83" s="9"/>
      <c r="H83" s="9"/>
      <c r="I83" s="9"/>
      <c r="J83" s="9"/>
      <c r="K83" s="9"/>
      <c r="L83" s="10"/>
    </row>
    <row r="84" spans="1:12" ht="15" customHeight="1">
      <c r="A84" s="6">
        <v>80</v>
      </c>
      <c r="B84" s="7"/>
      <c r="C84" s="8" t="e">
        <f>+VLOOKUP(B84,Inventario!C84:K248,9,0)</f>
        <v>#N/A</v>
      </c>
      <c r="D84" s="9"/>
      <c r="E84" s="9"/>
      <c r="F84" s="9"/>
      <c r="G84" s="9"/>
      <c r="H84" s="9"/>
      <c r="I84" s="9"/>
      <c r="J84" s="9"/>
      <c r="K84" s="9"/>
      <c r="L84" s="10"/>
    </row>
    <row r="85" spans="1:12" ht="15" customHeight="1">
      <c r="A85" s="6">
        <v>81</v>
      </c>
      <c r="B85" s="7"/>
      <c r="C85" s="8" t="e">
        <f>+VLOOKUP(B85,Inventario!C85:K249,9,0)</f>
        <v>#N/A</v>
      </c>
      <c r="D85" s="9"/>
      <c r="E85" s="9"/>
      <c r="F85" s="9"/>
      <c r="G85" s="9"/>
      <c r="H85" s="9"/>
      <c r="I85" s="9"/>
      <c r="J85" s="9"/>
      <c r="K85" s="9"/>
      <c r="L85" s="10"/>
    </row>
    <row r="86" spans="1:12" ht="15" customHeight="1">
      <c r="A86" s="6">
        <v>82</v>
      </c>
      <c r="B86" s="7"/>
      <c r="C86" s="8" t="e">
        <f>+VLOOKUP(B86,Inventario!C86:K250,9,0)</f>
        <v>#N/A</v>
      </c>
      <c r="D86" s="9"/>
      <c r="E86" s="9"/>
      <c r="F86" s="9"/>
      <c r="G86" s="9"/>
      <c r="H86" s="9"/>
      <c r="I86" s="9"/>
      <c r="J86" s="9"/>
      <c r="K86" s="9"/>
      <c r="L86" s="10"/>
    </row>
    <row r="87" spans="1:12" ht="15" customHeight="1">
      <c r="A87" s="6">
        <v>83</v>
      </c>
      <c r="B87" s="7"/>
      <c r="C87" s="8" t="e">
        <f>+VLOOKUP(B87,Inventario!C87:K251,9,0)</f>
        <v>#N/A</v>
      </c>
      <c r="D87" s="9"/>
      <c r="E87" s="9"/>
      <c r="F87" s="9"/>
      <c r="G87" s="9"/>
      <c r="H87" s="9"/>
      <c r="I87" s="9"/>
      <c r="J87" s="9"/>
      <c r="K87" s="9"/>
      <c r="L87" s="10"/>
    </row>
    <row r="88" spans="1:12" ht="15" customHeight="1">
      <c r="A88" s="6">
        <v>84</v>
      </c>
      <c r="B88" s="7"/>
      <c r="C88" s="8" t="e">
        <f>+VLOOKUP(B88,Inventario!C88:K252,9,0)</f>
        <v>#N/A</v>
      </c>
      <c r="D88" s="9"/>
      <c r="E88" s="9"/>
      <c r="F88" s="9"/>
      <c r="G88" s="9"/>
      <c r="H88" s="9"/>
      <c r="I88" s="9"/>
      <c r="J88" s="9"/>
      <c r="K88" s="9"/>
      <c r="L88" s="10"/>
    </row>
    <row r="89" spans="1:12" ht="15" customHeight="1">
      <c r="A89" s="6">
        <v>85</v>
      </c>
      <c r="B89" s="7"/>
      <c r="C89" s="8" t="e">
        <f>+VLOOKUP(B89,Inventario!C89:K253,9,0)</f>
        <v>#N/A</v>
      </c>
      <c r="D89" s="9"/>
      <c r="E89" s="9"/>
      <c r="F89" s="9"/>
      <c r="G89" s="9"/>
      <c r="H89" s="9"/>
      <c r="I89" s="9"/>
      <c r="J89" s="9"/>
      <c r="K89" s="9"/>
      <c r="L89" s="10"/>
    </row>
    <row r="90" spans="1:12" ht="15" customHeight="1">
      <c r="A90" s="6">
        <v>86</v>
      </c>
      <c r="B90" s="7"/>
      <c r="C90" s="8" t="e">
        <f>+VLOOKUP(B90,Inventario!C90:K254,9,0)</f>
        <v>#N/A</v>
      </c>
      <c r="D90" s="9"/>
      <c r="E90" s="9"/>
      <c r="F90" s="9"/>
      <c r="G90" s="9"/>
      <c r="H90" s="9"/>
      <c r="I90" s="9"/>
      <c r="J90" s="9"/>
      <c r="K90" s="9"/>
      <c r="L90" s="10"/>
    </row>
    <row r="91" spans="1:12" ht="15" customHeight="1">
      <c r="A91" s="6">
        <v>87</v>
      </c>
      <c r="B91" s="7"/>
      <c r="C91" s="8" t="e">
        <f>+VLOOKUP(B91,Inventario!C91:K255,9,0)</f>
        <v>#N/A</v>
      </c>
      <c r="D91" s="9"/>
      <c r="E91" s="9"/>
      <c r="F91" s="9"/>
      <c r="G91" s="9"/>
      <c r="H91" s="9"/>
      <c r="I91" s="9"/>
      <c r="J91" s="9"/>
      <c r="K91" s="9"/>
      <c r="L91" s="10"/>
    </row>
    <row r="92" spans="1:12" ht="15" customHeight="1">
      <c r="A92" s="6">
        <v>88</v>
      </c>
      <c r="B92" s="7"/>
      <c r="C92" s="8" t="e">
        <f>+VLOOKUP(B92,Inventario!C92:K256,9,0)</f>
        <v>#N/A</v>
      </c>
      <c r="D92" s="9"/>
      <c r="E92" s="9"/>
      <c r="F92" s="9"/>
      <c r="G92" s="9"/>
      <c r="H92" s="9"/>
      <c r="I92" s="9"/>
      <c r="J92" s="9"/>
      <c r="K92" s="9"/>
      <c r="L92" s="10"/>
    </row>
    <row r="93" spans="1:12" ht="15" customHeight="1">
      <c r="A93" s="6">
        <v>89</v>
      </c>
      <c r="B93" s="7"/>
      <c r="C93" s="8" t="e">
        <f>+VLOOKUP(B93,Inventario!C93:K257,9,0)</f>
        <v>#N/A</v>
      </c>
      <c r="D93" s="9"/>
      <c r="E93" s="9"/>
      <c r="F93" s="9"/>
      <c r="G93" s="9"/>
      <c r="H93" s="9"/>
      <c r="I93" s="9"/>
      <c r="J93" s="9"/>
      <c r="K93" s="9"/>
      <c r="L93" s="10"/>
    </row>
    <row r="94" spans="1:12" ht="15" customHeight="1">
      <c r="A94" s="6">
        <v>90</v>
      </c>
      <c r="B94" s="7"/>
      <c r="C94" s="8" t="e">
        <f>+VLOOKUP(B94,Inventario!C94:K258,9,0)</f>
        <v>#N/A</v>
      </c>
      <c r="D94" s="9"/>
      <c r="E94" s="9"/>
      <c r="F94" s="9"/>
      <c r="G94" s="9"/>
      <c r="H94" s="9"/>
      <c r="I94" s="9"/>
      <c r="J94" s="9"/>
      <c r="K94" s="9"/>
      <c r="L94" s="10"/>
    </row>
    <row r="95" spans="1:12" ht="15" customHeight="1">
      <c r="A95" s="6">
        <v>91</v>
      </c>
      <c r="B95" s="7"/>
      <c r="C95" s="8" t="e">
        <f>+VLOOKUP(B95,Inventario!C95:K259,9,0)</f>
        <v>#N/A</v>
      </c>
      <c r="D95" s="9"/>
      <c r="E95" s="9"/>
      <c r="F95" s="9"/>
      <c r="G95" s="9"/>
      <c r="H95" s="9"/>
      <c r="I95" s="9"/>
      <c r="J95" s="9"/>
      <c r="K95" s="9"/>
      <c r="L95" s="10"/>
    </row>
    <row r="96" spans="1:12" ht="15" customHeight="1">
      <c r="A96" s="6">
        <v>92</v>
      </c>
      <c r="B96" s="7"/>
      <c r="C96" s="8" t="e">
        <f>+VLOOKUP(B96,Inventario!C96:K260,9,0)</f>
        <v>#N/A</v>
      </c>
      <c r="D96" s="9"/>
      <c r="E96" s="9"/>
      <c r="F96" s="9"/>
      <c r="G96" s="9"/>
      <c r="H96" s="9"/>
      <c r="I96" s="9"/>
      <c r="J96" s="9"/>
      <c r="K96" s="9"/>
      <c r="L96" s="10"/>
    </row>
    <row r="97" spans="1:12" ht="15" customHeight="1">
      <c r="A97" s="6">
        <v>93</v>
      </c>
      <c r="B97" s="7"/>
      <c r="C97" s="8" t="e">
        <f>+VLOOKUP(B97,Inventario!C97:K261,9,0)</f>
        <v>#N/A</v>
      </c>
      <c r="D97" s="9"/>
      <c r="E97" s="9"/>
      <c r="F97" s="9"/>
      <c r="G97" s="9"/>
      <c r="H97" s="9"/>
      <c r="I97" s="9"/>
      <c r="J97" s="9"/>
      <c r="K97" s="9"/>
      <c r="L97" s="10"/>
    </row>
    <row r="98" spans="1:12" ht="15" customHeight="1">
      <c r="A98" s="6">
        <v>94</v>
      </c>
      <c r="B98" s="7"/>
      <c r="C98" s="8" t="e">
        <f>+VLOOKUP(B98,Inventario!C98:K262,9,0)</f>
        <v>#N/A</v>
      </c>
      <c r="D98" s="9"/>
      <c r="E98" s="9"/>
      <c r="F98" s="9"/>
      <c r="G98" s="9"/>
      <c r="H98" s="9"/>
      <c r="I98" s="9"/>
      <c r="J98" s="9"/>
      <c r="K98" s="9"/>
      <c r="L98" s="10"/>
    </row>
    <row r="99" spans="1:12" ht="15" customHeight="1">
      <c r="A99" s="6">
        <v>95</v>
      </c>
      <c r="B99" s="7"/>
      <c r="C99" s="8" t="e">
        <f>+VLOOKUP(B99,Inventario!C99:K263,9,0)</f>
        <v>#N/A</v>
      </c>
      <c r="D99" s="9"/>
      <c r="E99" s="9"/>
      <c r="F99" s="9"/>
      <c r="G99" s="9"/>
      <c r="H99" s="9"/>
      <c r="I99" s="9"/>
      <c r="J99" s="9"/>
      <c r="K99" s="9"/>
      <c r="L99" s="10"/>
    </row>
    <row r="100" spans="1:12" ht="15" customHeight="1">
      <c r="A100" s="6">
        <v>96</v>
      </c>
      <c r="B100" s="7"/>
      <c r="C100" s="8" t="e">
        <f>+VLOOKUP(B100,Inventario!C100:K264,9,0)</f>
        <v>#N/A</v>
      </c>
      <c r="D100" s="9"/>
      <c r="E100" s="9"/>
      <c r="F100" s="9"/>
      <c r="G100" s="9"/>
      <c r="H100" s="9"/>
      <c r="I100" s="9"/>
      <c r="J100" s="9"/>
      <c r="K100" s="9"/>
      <c r="L100" s="10"/>
    </row>
    <row r="101" spans="1:12" ht="15" customHeight="1">
      <c r="A101" s="6">
        <v>97</v>
      </c>
      <c r="B101" s="7"/>
      <c r="C101" s="8" t="e">
        <f>+VLOOKUP(B101,Inventario!C101:K265,9,0)</f>
        <v>#N/A</v>
      </c>
      <c r="D101" s="9"/>
      <c r="E101" s="9"/>
      <c r="F101" s="9"/>
      <c r="G101" s="9"/>
      <c r="H101" s="9"/>
      <c r="I101" s="9"/>
      <c r="J101" s="9"/>
      <c r="K101" s="9"/>
      <c r="L101" s="10"/>
    </row>
    <row r="102" spans="1:12" ht="15" customHeight="1">
      <c r="A102" s="6">
        <v>98</v>
      </c>
      <c r="B102" s="7"/>
      <c r="C102" s="8" t="e">
        <f>+VLOOKUP(B102,Inventario!C102:K266,9,0)</f>
        <v>#N/A</v>
      </c>
      <c r="D102" s="9"/>
      <c r="E102" s="9"/>
      <c r="F102" s="9"/>
      <c r="G102" s="9"/>
      <c r="H102" s="9"/>
      <c r="I102" s="9"/>
      <c r="J102" s="9"/>
      <c r="K102" s="9"/>
      <c r="L102" s="10"/>
    </row>
    <row r="103" spans="1:12" ht="15" customHeight="1">
      <c r="A103" s="6">
        <v>99</v>
      </c>
      <c r="B103" s="7"/>
      <c r="C103" s="8" t="e">
        <f>+VLOOKUP(B103,Inventario!C103:K267,9,0)</f>
        <v>#N/A</v>
      </c>
      <c r="D103" s="9"/>
      <c r="E103" s="9"/>
      <c r="F103" s="9"/>
      <c r="G103" s="9"/>
      <c r="H103" s="9"/>
      <c r="I103" s="9"/>
      <c r="J103" s="9"/>
      <c r="K103" s="9"/>
      <c r="L103" s="10"/>
    </row>
    <row r="104" spans="1:12" ht="15" customHeight="1">
      <c r="A104" s="6">
        <v>100</v>
      </c>
      <c r="B104" s="7"/>
      <c r="C104" s="8" t="e">
        <f>+VLOOKUP(B104,Inventario!C104:K268,9,0)</f>
        <v>#N/A</v>
      </c>
      <c r="D104" s="9"/>
      <c r="E104" s="9"/>
      <c r="F104" s="9"/>
      <c r="G104" s="9"/>
      <c r="H104" s="9"/>
      <c r="I104" s="9"/>
      <c r="J104" s="9"/>
      <c r="K104" s="9"/>
      <c r="L104" s="10"/>
    </row>
    <row r="105" spans="1:12" ht="15" customHeight="1">
      <c r="A105" s="6">
        <v>101</v>
      </c>
      <c r="B105" s="7"/>
      <c r="C105" s="8" t="e">
        <f>+VLOOKUP(B105,Inventario!C105:K269,9,0)</f>
        <v>#N/A</v>
      </c>
      <c r="D105" s="9"/>
      <c r="E105" s="9"/>
      <c r="F105" s="9"/>
      <c r="G105" s="9"/>
      <c r="H105" s="9"/>
      <c r="I105" s="9"/>
      <c r="J105" s="9"/>
      <c r="K105" s="9"/>
      <c r="L105" s="10"/>
    </row>
    <row r="106" spans="1:12" ht="15" customHeight="1">
      <c r="A106" s="6">
        <v>102</v>
      </c>
      <c r="B106" s="7"/>
      <c r="C106" s="8" t="e">
        <f>+VLOOKUP(B106,Inventario!C106:K270,9,0)</f>
        <v>#N/A</v>
      </c>
      <c r="D106" s="9"/>
      <c r="E106" s="9"/>
      <c r="F106" s="9"/>
      <c r="G106" s="9"/>
      <c r="H106" s="9"/>
      <c r="I106" s="9"/>
      <c r="J106" s="9"/>
      <c r="K106" s="9"/>
      <c r="L106" s="10"/>
    </row>
    <row r="107" spans="1:12" ht="15" customHeight="1">
      <c r="A107" s="6">
        <v>103</v>
      </c>
      <c r="B107" s="7"/>
      <c r="C107" s="8" t="e">
        <f>+VLOOKUP(B107,Inventario!C107:K271,9,0)</f>
        <v>#N/A</v>
      </c>
      <c r="D107" s="9"/>
      <c r="E107" s="9"/>
      <c r="F107" s="9"/>
      <c r="G107" s="9"/>
      <c r="H107" s="9"/>
      <c r="I107" s="9"/>
      <c r="J107" s="9"/>
      <c r="K107" s="9"/>
      <c r="L107" s="10"/>
    </row>
    <row r="108" spans="1:12" ht="15" customHeight="1">
      <c r="A108" s="6">
        <v>104</v>
      </c>
      <c r="B108" s="7"/>
      <c r="C108" s="8" t="e">
        <f>+VLOOKUP(B108,Inventario!C108:K272,9,0)</f>
        <v>#N/A</v>
      </c>
      <c r="D108" s="9"/>
      <c r="E108" s="9"/>
      <c r="F108" s="9"/>
      <c r="G108" s="9"/>
      <c r="H108" s="9"/>
      <c r="I108" s="9"/>
      <c r="J108" s="9"/>
      <c r="K108" s="9"/>
      <c r="L108" s="10"/>
    </row>
    <row r="109" spans="1:12" ht="15" customHeight="1">
      <c r="A109" s="6">
        <v>105</v>
      </c>
      <c r="B109" s="7"/>
      <c r="C109" s="8" t="e">
        <f>+VLOOKUP(B109,Inventario!C109:K273,9,0)</f>
        <v>#N/A</v>
      </c>
      <c r="D109" s="9"/>
      <c r="E109" s="9"/>
      <c r="F109" s="9"/>
      <c r="G109" s="9"/>
      <c r="H109" s="9"/>
      <c r="I109" s="9"/>
      <c r="J109" s="9"/>
      <c r="K109" s="9"/>
      <c r="L109" s="10"/>
    </row>
    <row r="110" spans="1:12" ht="15" customHeight="1">
      <c r="A110" s="6">
        <v>106</v>
      </c>
      <c r="B110" s="7"/>
      <c r="C110" s="8" t="e">
        <f>+VLOOKUP(B110,Inventario!C110:K274,9,0)</f>
        <v>#N/A</v>
      </c>
      <c r="D110" s="9"/>
      <c r="E110" s="9"/>
      <c r="F110" s="9"/>
      <c r="G110" s="9"/>
      <c r="H110" s="9"/>
      <c r="I110" s="9"/>
      <c r="J110" s="9"/>
      <c r="K110" s="9"/>
      <c r="L110" s="10"/>
    </row>
    <row r="111" spans="1:12" ht="15" customHeight="1">
      <c r="A111" s="6">
        <v>107</v>
      </c>
      <c r="B111" s="7"/>
      <c r="C111" s="8" t="e">
        <f>+VLOOKUP(B111,Inventario!C111:K275,9,0)</f>
        <v>#N/A</v>
      </c>
      <c r="D111" s="9"/>
      <c r="E111" s="9"/>
      <c r="F111" s="9"/>
      <c r="G111" s="9"/>
      <c r="H111" s="9"/>
      <c r="I111" s="9"/>
      <c r="J111" s="9"/>
      <c r="K111" s="9"/>
      <c r="L111" s="10"/>
    </row>
    <row r="112" spans="1:12" ht="15" customHeight="1">
      <c r="A112" s="6">
        <v>108</v>
      </c>
      <c r="B112" s="7"/>
      <c r="C112" s="8" t="e">
        <f>+VLOOKUP(B112,Inventario!C112:K276,9,0)</f>
        <v>#N/A</v>
      </c>
      <c r="D112" s="9"/>
      <c r="E112" s="9"/>
      <c r="F112" s="9"/>
      <c r="G112" s="9"/>
      <c r="H112" s="9"/>
      <c r="I112" s="9"/>
      <c r="J112" s="9"/>
      <c r="K112" s="9"/>
      <c r="L112" s="10"/>
    </row>
    <row r="113" spans="1:12" ht="15" customHeight="1">
      <c r="A113" s="6">
        <v>109</v>
      </c>
      <c r="B113" s="7"/>
      <c r="C113" s="8" t="e">
        <f>+VLOOKUP(B113,Inventario!C113:K277,9,0)</f>
        <v>#N/A</v>
      </c>
      <c r="D113" s="9"/>
      <c r="E113" s="9"/>
      <c r="F113" s="9"/>
      <c r="G113" s="9"/>
      <c r="H113" s="9"/>
      <c r="I113" s="9"/>
      <c r="J113" s="9"/>
      <c r="K113" s="9"/>
      <c r="L113" s="10"/>
    </row>
    <row r="114" spans="1:12" ht="15" customHeight="1">
      <c r="A114" s="6">
        <v>110</v>
      </c>
      <c r="B114" s="7"/>
      <c r="C114" s="8" t="e">
        <f>+VLOOKUP(B114,Inventario!C114:K278,9,0)</f>
        <v>#N/A</v>
      </c>
      <c r="D114" s="9"/>
      <c r="E114" s="9"/>
      <c r="F114" s="9"/>
      <c r="G114" s="9"/>
      <c r="H114" s="9"/>
      <c r="I114" s="9"/>
      <c r="J114" s="9"/>
      <c r="K114" s="9"/>
      <c r="L114" s="10"/>
    </row>
    <row r="115" spans="1:12" ht="15" customHeight="1">
      <c r="A115" s="6">
        <v>111</v>
      </c>
      <c r="B115" s="7"/>
      <c r="C115" s="8" t="e">
        <f>+VLOOKUP(B115,Inventario!C115:K279,9,0)</f>
        <v>#N/A</v>
      </c>
      <c r="D115" s="9"/>
      <c r="E115" s="9"/>
      <c r="F115" s="9"/>
      <c r="G115" s="9"/>
      <c r="H115" s="9"/>
      <c r="I115" s="9"/>
      <c r="J115" s="9"/>
      <c r="K115" s="9"/>
      <c r="L115" s="10"/>
    </row>
    <row r="116" spans="1:12" ht="15" customHeight="1">
      <c r="A116" s="6">
        <v>112</v>
      </c>
      <c r="B116" s="7"/>
      <c r="C116" s="8" t="e">
        <f>+VLOOKUP(B116,Inventario!C116:K280,9,0)</f>
        <v>#N/A</v>
      </c>
      <c r="D116" s="9"/>
      <c r="E116" s="9"/>
      <c r="F116" s="9"/>
      <c r="G116" s="9"/>
      <c r="H116" s="9"/>
      <c r="I116" s="9"/>
      <c r="J116" s="9"/>
      <c r="K116" s="9"/>
      <c r="L116" s="10"/>
    </row>
    <row r="117" spans="1:12" ht="15" customHeight="1">
      <c r="A117" s="6">
        <v>113</v>
      </c>
      <c r="B117" s="7"/>
      <c r="C117" s="8" t="e">
        <f>+VLOOKUP(B117,Inventario!C117:K281,9,0)</f>
        <v>#N/A</v>
      </c>
      <c r="D117" s="9"/>
      <c r="E117" s="9"/>
      <c r="F117" s="9"/>
      <c r="G117" s="9"/>
      <c r="H117" s="9"/>
      <c r="I117" s="9"/>
      <c r="J117" s="9"/>
      <c r="K117" s="9"/>
      <c r="L117" s="10"/>
    </row>
    <row r="118" spans="1:12" ht="15" customHeight="1">
      <c r="A118" s="6">
        <v>114</v>
      </c>
      <c r="B118" s="7"/>
      <c r="C118" s="8" t="e">
        <f>+VLOOKUP(B118,Inventario!C118:K282,9,0)</f>
        <v>#N/A</v>
      </c>
      <c r="D118" s="9"/>
      <c r="E118" s="9"/>
      <c r="F118" s="9"/>
      <c r="G118" s="9"/>
      <c r="H118" s="9"/>
      <c r="I118" s="9"/>
      <c r="J118" s="9"/>
      <c r="K118" s="9"/>
      <c r="L118" s="10"/>
    </row>
    <row r="119" spans="1:12" ht="15" customHeight="1">
      <c r="A119" s="6">
        <v>115</v>
      </c>
      <c r="B119" s="7"/>
      <c r="C119" s="8" t="e">
        <f>+VLOOKUP(B119,Inventario!C119:K283,9,0)</f>
        <v>#N/A</v>
      </c>
      <c r="D119" s="9"/>
      <c r="E119" s="9"/>
      <c r="F119" s="9"/>
      <c r="G119" s="9"/>
      <c r="H119" s="9"/>
      <c r="I119" s="9"/>
      <c r="J119" s="9"/>
      <c r="K119" s="9"/>
      <c r="L119" s="10"/>
    </row>
    <row r="120" spans="1:12" ht="15" customHeight="1">
      <c r="A120" s="6">
        <v>116</v>
      </c>
      <c r="B120" s="7"/>
      <c r="C120" s="8" t="e">
        <f>+VLOOKUP(B120,Inventario!C120:K284,9,0)</f>
        <v>#N/A</v>
      </c>
      <c r="D120" s="9"/>
      <c r="E120" s="9"/>
      <c r="F120" s="9"/>
      <c r="G120" s="9"/>
      <c r="H120" s="9"/>
      <c r="I120" s="9"/>
      <c r="J120" s="9"/>
      <c r="K120" s="9"/>
      <c r="L120" s="10"/>
    </row>
    <row r="121" spans="1:12" ht="15" customHeight="1">
      <c r="A121" s="6">
        <v>117</v>
      </c>
      <c r="B121" s="7"/>
      <c r="C121" s="8" t="e">
        <f>+VLOOKUP(B121,Inventario!C121:K285,9,0)</f>
        <v>#N/A</v>
      </c>
      <c r="D121" s="9"/>
      <c r="E121" s="9"/>
      <c r="F121" s="9"/>
      <c r="G121" s="9"/>
      <c r="H121" s="9"/>
      <c r="I121" s="9"/>
      <c r="J121" s="9"/>
      <c r="K121" s="9"/>
      <c r="L121" s="10"/>
    </row>
    <row r="122" spans="1:12" ht="15" customHeight="1">
      <c r="A122" s="6">
        <v>118</v>
      </c>
      <c r="B122" s="7"/>
      <c r="C122" s="8" t="e">
        <f>+VLOOKUP(B122,Inventario!C122:K286,9,0)</f>
        <v>#N/A</v>
      </c>
      <c r="D122" s="9"/>
      <c r="E122" s="9"/>
      <c r="F122" s="9"/>
      <c r="G122" s="9"/>
      <c r="H122" s="9"/>
      <c r="I122" s="9"/>
      <c r="J122" s="9"/>
      <c r="K122" s="9"/>
      <c r="L122" s="10"/>
    </row>
    <row r="123" spans="1:12" ht="15" customHeight="1">
      <c r="A123" s="6">
        <v>119</v>
      </c>
      <c r="B123" s="7"/>
      <c r="C123" s="8" t="e">
        <f>+VLOOKUP(B123,Inventario!C123:K287,9,0)</f>
        <v>#N/A</v>
      </c>
      <c r="D123" s="9"/>
      <c r="E123" s="9"/>
      <c r="F123" s="9"/>
      <c r="G123" s="9"/>
      <c r="H123" s="9"/>
      <c r="I123" s="9"/>
      <c r="J123" s="9"/>
      <c r="K123" s="9"/>
      <c r="L123" s="10"/>
    </row>
    <row r="124" spans="1:12" ht="15" customHeight="1">
      <c r="A124" s="6">
        <v>120</v>
      </c>
      <c r="B124" s="7"/>
      <c r="C124" s="8" t="e">
        <f>+VLOOKUP(B124,Inventario!C124:K288,9,0)</f>
        <v>#N/A</v>
      </c>
      <c r="D124" s="9"/>
      <c r="E124" s="9"/>
      <c r="F124" s="9"/>
      <c r="G124" s="9"/>
      <c r="H124" s="9"/>
      <c r="I124" s="9"/>
      <c r="J124" s="9"/>
      <c r="K124" s="9"/>
      <c r="L124" s="10"/>
    </row>
    <row r="125" spans="1:12" ht="15" customHeight="1">
      <c r="A125" s="6">
        <v>121</v>
      </c>
      <c r="B125" s="7"/>
      <c r="C125" s="8" t="e">
        <f>+VLOOKUP(B125,Inventario!C125:K289,9,0)</f>
        <v>#N/A</v>
      </c>
      <c r="D125" s="9"/>
      <c r="E125" s="9"/>
      <c r="F125" s="9"/>
      <c r="G125" s="9"/>
      <c r="H125" s="9"/>
      <c r="I125" s="9"/>
      <c r="J125" s="9"/>
      <c r="K125" s="9"/>
      <c r="L125" s="10"/>
    </row>
    <row r="126" spans="1:12" ht="15" customHeight="1">
      <c r="A126" s="6">
        <v>122</v>
      </c>
      <c r="B126" s="7"/>
      <c r="C126" s="8" t="e">
        <f>+VLOOKUP(B126,Inventario!C126:K290,9,0)</f>
        <v>#N/A</v>
      </c>
      <c r="D126" s="9"/>
      <c r="E126" s="9"/>
      <c r="F126" s="9"/>
      <c r="G126" s="9"/>
      <c r="H126" s="9"/>
      <c r="I126" s="9"/>
      <c r="J126" s="9"/>
      <c r="K126" s="9"/>
      <c r="L126" s="10"/>
    </row>
    <row r="127" spans="1:12" ht="15" customHeight="1">
      <c r="A127" s="6">
        <v>123</v>
      </c>
      <c r="B127" s="7"/>
      <c r="C127" s="8" t="e">
        <f>+VLOOKUP(B127,Inventario!C127:K291,9,0)</f>
        <v>#N/A</v>
      </c>
      <c r="D127" s="9"/>
      <c r="E127" s="9"/>
      <c r="F127" s="9"/>
      <c r="G127" s="9"/>
      <c r="H127" s="9"/>
      <c r="I127" s="9"/>
      <c r="J127" s="9"/>
      <c r="K127" s="9"/>
      <c r="L127" s="10"/>
    </row>
    <row r="128" spans="1:12" ht="15" customHeight="1">
      <c r="A128" s="6">
        <v>124</v>
      </c>
      <c r="B128" s="7"/>
      <c r="C128" s="8" t="e">
        <f>+VLOOKUP(B128,Inventario!C128:K292,9,0)</f>
        <v>#N/A</v>
      </c>
      <c r="D128" s="9"/>
      <c r="E128" s="9"/>
      <c r="F128" s="9"/>
      <c r="G128" s="9"/>
      <c r="H128" s="9"/>
      <c r="I128" s="9"/>
      <c r="J128" s="9"/>
      <c r="K128" s="9"/>
      <c r="L128" s="10"/>
    </row>
    <row r="129" spans="1:12" ht="15" customHeight="1">
      <c r="A129" s="6">
        <v>125</v>
      </c>
      <c r="B129" s="7"/>
      <c r="C129" s="8" t="e">
        <f>+VLOOKUP(B129,Inventario!C129:K293,9,0)</f>
        <v>#N/A</v>
      </c>
      <c r="D129" s="9"/>
      <c r="E129" s="9"/>
      <c r="F129" s="9"/>
      <c r="G129" s="9"/>
      <c r="H129" s="9"/>
      <c r="I129" s="9"/>
      <c r="J129" s="9"/>
      <c r="K129" s="9"/>
      <c r="L129" s="10"/>
    </row>
    <row r="130" spans="1:12" ht="15" customHeight="1">
      <c r="A130" s="6">
        <v>126</v>
      </c>
      <c r="B130" s="7"/>
      <c r="C130" s="8" t="e">
        <f>+VLOOKUP(B130,Inventario!C130:K294,9,0)</f>
        <v>#N/A</v>
      </c>
      <c r="D130" s="9"/>
      <c r="E130" s="9"/>
      <c r="F130" s="9"/>
      <c r="G130" s="9"/>
      <c r="H130" s="9"/>
      <c r="I130" s="9"/>
      <c r="J130" s="9"/>
      <c r="K130" s="9"/>
      <c r="L130" s="10"/>
    </row>
    <row r="131" spans="1:12" ht="15" customHeight="1">
      <c r="A131" s="6">
        <v>127</v>
      </c>
      <c r="B131" s="7"/>
      <c r="C131" s="8" t="e">
        <f>+VLOOKUP(B131,Inventario!C131:K295,9,0)</f>
        <v>#N/A</v>
      </c>
      <c r="D131" s="9"/>
      <c r="E131" s="9"/>
      <c r="F131" s="9"/>
      <c r="G131" s="9"/>
      <c r="H131" s="9"/>
      <c r="I131" s="9"/>
      <c r="J131" s="9"/>
      <c r="K131" s="9"/>
      <c r="L131" s="10"/>
    </row>
    <row r="132" spans="1:12" ht="15" customHeight="1">
      <c r="A132" s="6">
        <v>128</v>
      </c>
      <c r="B132" s="7"/>
      <c r="C132" s="8" t="e">
        <f>+VLOOKUP(B132,Inventario!C132:K296,9,0)</f>
        <v>#N/A</v>
      </c>
      <c r="D132" s="9"/>
      <c r="E132" s="9"/>
      <c r="F132" s="9"/>
      <c r="G132" s="9"/>
      <c r="H132" s="9"/>
      <c r="I132" s="9"/>
      <c r="J132" s="9"/>
      <c r="K132" s="9"/>
      <c r="L132" s="10"/>
    </row>
    <row r="133" spans="1:12" ht="15" customHeight="1">
      <c r="A133" s="6">
        <v>129</v>
      </c>
      <c r="B133" s="7"/>
      <c r="C133" s="8" t="e">
        <f>+VLOOKUP(B133,Inventario!C133:K297,9,0)</f>
        <v>#N/A</v>
      </c>
      <c r="D133" s="9"/>
      <c r="E133" s="9"/>
      <c r="F133" s="9"/>
      <c r="G133" s="9"/>
      <c r="H133" s="9"/>
      <c r="I133" s="9"/>
      <c r="J133" s="9"/>
      <c r="K133" s="9"/>
      <c r="L133" s="10"/>
    </row>
    <row r="134" spans="1:12" ht="15" customHeight="1">
      <c r="A134" s="6">
        <v>130</v>
      </c>
      <c r="B134" s="7"/>
      <c r="C134" s="8" t="e">
        <f>+VLOOKUP(B134,Inventario!C134:K298,9,0)</f>
        <v>#N/A</v>
      </c>
      <c r="D134" s="9"/>
      <c r="E134" s="9"/>
      <c r="F134" s="9"/>
      <c r="G134" s="9"/>
      <c r="H134" s="9"/>
      <c r="I134" s="9"/>
      <c r="J134" s="9"/>
      <c r="K134" s="9"/>
      <c r="L134" s="10"/>
    </row>
    <row r="135" spans="1:12" ht="15" customHeight="1">
      <c r="A135" s="6">
        <v>131</v>
      </c>
      <c r="B135" s="7"/>
      <c r="C135" s="8" t="e">
        <f>+VLOOKUP(B135,Inventario!C135:K299,9,0)</f>
        <v>#N/A</v>
      </c>
      <c r="D135" s="9"/>
      <c r="E135" s="9"/>
      <c r="F135" s="9"/>
      <c r="G135" s="9"/>
      <c r="H135" s="9"/>
      <c r="I135" s="9"/>
      <c r="J135" s="9"/>
      <c r="K135" s="9"/>
      <c r="L135" s="10"/>
    </row>
    <row r="136" spans="1:12" ht="15" customHeight="1">
      <c r="A136" s="6">
        <v>132</v>
      </c>
      <c r="B136" s="7"/>
      <c r="C136" s="8" t="e">
        <f>+VLOOKUP(B136,Inventario!C136:K300,9,0)</f>
        <v>#N/A</v>
      </c>
      <c r="D136" s="9"/>
      <c r="E136" s="9"/>
      <c r="F136" s="9"/>
      <c r="G136" s="9"/>
      <c r="H136" s="9"/>
      <c r="I136" s="9"/>
      <c r="J136" s="9"/>
      <c r="K136" s="9"/>
      <c r="L136" s="10"/>
    </row>
    <row r="137" spans="1:12" ht="15" customHeight="1">
      <c r="A137" s="6">
        <v>133</v>
      </c>
      <c r="B137" s="7"/>
      <c r="C137" s="8" t="e">
        <f>+VLOOKUP(B137,Inventario!C137:K301,9,0)</f>
        <v>#N/A</v>
      </c>
      <c r="D137" s="9"/>
      <c r="E137" s="9"/>
      <c r="F137" s="9"/>
      <c r="G137" s="9"/>
      <c r="H137" s="9"/>
      <c r="I137" s="9"/>
      <c r="J137" s="9"/>
      <c r="K137" s="9"/>
      <c r="L137" s="10"/>
    </row>
    <row r="138" spans="1:12" ht="15" customHeight="1">
      <c r="A138" s="6">
        <v>134</v>
      </c>
      <c r="B138" s="7"/>
      <c r="C138" s="8" t="e">
        <f>+VLOOKUP(B138,Inventario!C138:K302,9,0)</f>
        <v>#N/A</v>
      </c>
      <c r="D138" s="9"/>
      <c r="E138" s="9"/>
      <c r="F138" s="9"/>
      <c r="G138" s="9"/>
      <c r="H138" s="9"/>
      <c r="I138" s="9"/>
      <c r="J138" s="9"/>
      <c r="K138" s="9"/>
      <c r="L138" s="10"/>
    </row>
    <row r="139" spans="1:12" ht="15" customHeight="1">
      <c r="A139" s="6">
        <v>135</v>
      </c>
      <c r="B139" s="7"/>
      <c r="C139" s="8" t="e">
        <f>+VLOOKUP(B139,Inventario!C139:K303,9,0)</f>
        <v>#N/A</v>
      </c>
      <c r="D139" s="9"/>
      <c r="E139" s="9"/>
      <c r="F139" s="9"/>
      <c r="G139" s="9"/>
      <c r="H139" s="9"/>
      <c r="I139" s="9"/>
      <c r="J139" s="9"/>
      <c r="K139" s="9"/>
      <c r="L139" s="10"/>
    </row>
    <row r="140" spans="1:12" ht="15" customHeight="1">
      <c r="A140" s="6">
        <v>136</v>
      </c>
      <c r="B140" s="7"/>
      <c r="C140" s="8" t="e">
        <f>+VLOOKUP(B140,Inventario!C140:K304,9,0)</f>
        <v>#N/A</v>
      </c>
      <c r="D140" s="9"/>
      <c r="E140" s="9"/>
      <c r="F140" s="9"/>
      <c r="G140" s="9"/>
      <c r="H140" s="9"/>
      <c r="I140" s="9"/>
      <c r="J140" s="9"/>
      <c r="K140" s="9"/>
      <c r="L140" s="10"/>
    </row>
    <row r="141" spans="1:12" ht="15" customHeight="1">
      <c r="A141" s="6">
        <v>137</v>
      </c>
      <c r="B141" s="7"/>
      <c r="C141" s="8" t="e">
        <f>+VLOOKUP(B141,Inventario!C141:K305,9,0)</f>
        <v>#N/A</v>
      </c>
      <c r="D141" s="9"/>
      <c r="E141" s="9"/>
      <c r="F141" s="9"/>
      <c r="G141" s="9"/>
      <c r="H141" s="9"/>
      <c r="I141" s="9"/>
      <c r="J141" s="9"/>
      <c r="K141" s="9"/>
      <c r="L141" s="10"/>
    </row>
    <row r="142" spans="1:12" ht="15" customHeight="1">
      <c r="A142" s="6">
        <v>138</v>
      </c>
      <c r="B142" s="7"/>
      <c r="C142" s="8" t="e">
        <f>+VLOOKUP(B142,Inventario!C142:K306,9,0)</f>
        <v>#N/A</v>
      </c>
      <c r="D142" s="9"/>
      <c r="E142" s="9"/>
      <c r="F142" s="9"/>
      <c r="G142" s="9"/>
      <c r="H142" s="9"/>
      <c r="I142" s="9"/>
      <c r="J142" s="9"/>
      <c r="K142" s="9"/>
      <c r="L142" s="10"/>
    </row>
    <row r="143" spans="1:12" ht="15" customHeight="1">
      <c r="A143" s="6">
        <v>139</v>
      </c>
      <c r="B143" s="7"/>
      <c r="C143" s="8" t="e">
        <f>+VLOOKUP(B143,Inventario!C143:K307,9,0)</f>
        <v>#N/A</v>
      </c>
      <c r="D143" s="9"/>
      <c r="E143" s="9"/>
      <c r="F143" s="9"/>
      <c r="G143" s="9"/>
      <c r="H143" s="9"/>
      <c r="I143" s="9"/>
      <c r="J143" s="9"/>
      <c r="K143" s="9"/>
      <c r="L143" s="10"/>
    </row>
    <row r="144" spans="1:12" ht="15" customHeight="1">
      <c r="A144" s="6">
        <v>140</v>
      </c>
      <c r="B144" s="7"/>
      <c r="C144" s="8" t="e">
        <f>+VLOOKUP(B144,Inventario!C144:K308,9,0)</f>
        <v>#N/A</v>
      </c>
      <c r="D144" s="9"/>
      <c r="E144" s="9"/>
      <c r="F144" s="9"/>
      <c r="G144" s="9"/>
      <c r="H144" s="9"/>
      <c r="I144" s="9"/>
      <c r="J144" s="9"/>
      <c r="K144" s="9"/>
      <c r="L144" s="10"/>
    </row>
    <row r="145" spans="1:14" ht="15" customHeight="1">
      <c r="A145" s="6">
        <v>141</v>
      </c>
      <c r="B145" s="7"/>
      <c r="C145" s="8" t="e">
        <f>+VLOOKUP(B145,Inventario!C145:K309,9,0)</f>
        <v>#N/A</v>
      </c>
      <c r="D145" s="9"/>
      <c r="E145" s="9"/>
      <c r="F145" s="9"/>
      <c r="G145" s="9"/>
      <c r="H145" s="9"/>
      <c r="I145" s="9"/>
      <c r="J145" s="9"/>
      <c r="K145" s="9"/>
      <c r="L145" s="10"/>
    </row>
    <row r="146" spans="1:14" ht="15" customHeight="1">
      <c r="A146" s="6">
        <v>142</v>
      </c>
      <c r="B146" s="7"/>
      <c r="C146" s="8" t="e">
        <f>+VLOOKUP(B146,Inventario!C146:K310,9,0)</f>
        <v>#N/A</v>
      </c>
      <c r="D146" s="9"/>
      <c r="E146" s="9"/>
      <c r="F146" s="9"/>
      <c r="G146" s="9"/>
      <c r="H146" s="9"/>
      <c r="I146" s="9"/>
      <c r="J146" s="9"/>
      <c r="K146" s="9"/>
      <c r="L146" s="10"/>
    </row>
    <row r="147" spans="1:14" ht="15" customHeight="1">
      <c r="A147" s="6">
        <v>143</v>
      </c>
      <c r="B147" s="7"/>
      <c r="C147" s="8" t="e">
        <f>+VLOOKUP(B147,Inventario!C147:K311,9,0)</f>
        <v>#N/A</v>
      </c>
      <c r="D147" s="9"/>
      <c r="E147" s="9"/>
      <c r="F147" s="9"/>
      <c r="G147" s="9"/>
      <c r="H147" s="9"/>
      <c r="I147" s="9"/>
      <c r="J147" s="9"/>
      <c r="K147" s="9"/>
      <c r="L147" s="10"/>
    </row>
    <row r="148" spans="1:14" ht="15" customHeight="1">
      <c r="A148" s="6">
        <v>144</v>
      </c>
      <c r="B148" s="7"/>
      <c r="C148" s="8" t="e">
        <f>+VLOOKUP(B148,Inventario!C148:K312,9,0)</f>
        <v>#N/A</v>
      </c>
      <c r="D148" s="9"/>
      <c r="E148" s="9"/>
      <c r="F148" s="9"/>
      <c r="G148" s="9"/>
      <c r="H148" s="9"/>
      <c r="I148" s="9"/>
      <c r="J148" s="9"/>
      <c r="K148" s="9"/>
      <c r="L148" s="10"/>
    </row>
    <row r="149" spans="1:14" ht="15" customHeight="1">
      <c r="A149" s="6">
        <v>145</v>
      </c>
      <c r="B149" s="7"/>
      <c r="C149" s="8" t="e">
        <f>+VLOOKUP(B149,Inventario!C149:K313,9,0)</f>
        <v>#N/A</v>
      </c>
      <c r="D149" s="9"/>
      <c r="E149" s="9"/>
      <c r="F149" s="9"/>
      <c r="G149" s="9"/>
      <c r="H149" s="9"/>
      <c r="I149" s="9"/>
      <c r="J149" s="9"/>
      <c r="K149" s="9"/>
      <c r="L149" s="10"/>
    </row>
    <row r="150" spans="1:14" ht="15" customHeight="1">
      <c r="A150" s="6">
        <v>146</v>
      </c>
      <c r="B150" s="7"/>
      <c r="C150" s="8" t="e">
        <f>+VLOOKUP(B150,Inventario!C150:K314,9,0)</f>
        <v>#N/A</v>
      </c>
      <c r="D150" s="9"/>
      <c r="E150" s="9"/>
      <c r="F150" s="9"/>
      <c r="G150" s="9"/>
      <c r="H150" s="9"/>
      <c r="I150" s="9"/>
      <c r="J150" s="9"/>
      <c r="K150" s="9"/>
      <c r="L150" s="10"/>
    </row>
    <row r="151" spans="1:14" ht="15" customHeight="1">
      <c r="A151" s="6">
        <v>147</v>
      </c>
      <c r="B151" s="7"/>
      <c r="C151" s="8" t="e">
        <f>+VLOOKUP(B151,Inventario!C151:K315,9,0)</f>
        <v>#N/A</v>
      </c>
      <c r="D151" s="9"/>
      <c r="E151" s="9"/>
      <c r="F151" s="9"/>
      <c r="G151" s="9"/>
      <c r="H151" s="9"/>
      <c r="I151" s="9"/>
      <c r="J151" s="9"/>
      <c r="K151" s="9"/>
      <c r="L151" s="10"/>
    </row>
    <row r="152" spans="1:14" ht="15" customHeight="1">
      <c r="A152" s="6">
        <v>148</v>
      </c>
      <c r="B152" s="7"/>
      <c r="C152" s="8" t="e">
        <f>+VLOOKUP(B152,Inventario!C152:K316,9,0)</f>
        <v>#N/A</v>
      </c>
      <c r="D152" s="9"/>
      <c r="E152" s="9"/>
      <c r="F152" s="9"/>
      <c r="G152" s="9"/>
      <c r="H152" s="9"/>
      <c r="I152" s="9"/>
      <c r="J152" s="9"/>
      <c r="K152" s="9"/>
      <c r="L152" s="10"/>
    </row>
    <row r="153" spans="1:14" ht="15" customHeight="1">
      <c r="A153" s="6">
        <v>149</v>
      </c>
      <c r="B153" s="7"/>
      <c r="C153" s="8" t="e">
        <f>+VLOOKUP(B153,Inventario!C153:K317,9,0)</f>
        <v>#N/A</v>
      </c>
      <c r="D153" s="9"/>
      <c r="E153" s="9"/>
      <c r="F153" s="9"/>
      <c r="G153" s="9"/>
      <c r="H153" s="9"/>
      <c r="I153" s="9"/>
      <c r="J153" s="9"/>
      <c r="K153" s="9"/>
      <c r="L153" s="10"/>
    </row>
    <row r="154" spans="1:14" ht="15" customHeight="1">
      <c r="A154" s="6">
        <v>150</v>
      </c>
      <c r="B154" s="7"/>
      <c r="C154" s="8" t="e">
        <f>+VLOOKUP(B154,Inventario!C154:K318,9,0)</f>
        <v>#N/A</v>
      </c>
      <c r="D154" s="9"/>
      <c r="E154" s="9"/>
      <c r="F154" s="9"/>
      <c r="G154" s="9"/>
      <c r="H154" s="9"/>
      <c r="I154" s="9"/>
      <c r="J154" s="9"/>
      <c r="K154" s="9"/>
      <c r="L154" s="10"/>
    </row>
    <row r="155" spans="1:14" ht="15" customHeight="1">
      <c r="A155" s="6">
        <v>151</v>
      </c>
      <c r="B155" s="7"/>
      <c r="C155" s="8" t="e">
        <f>+VLOOKUP(B155,Inventario!C155:K319,9,0)</f>
        <v>#N/A</v>
      </c>
      <c r="D155" s="9"/>
      <c r="E155" s="9"/>
      <c r="F155" s="9"/>
      <c r="G155" s="9"/>
      <c r="H155" s="9"/>
      <c r="I155" s="9"/>
      <c r="J155" s="9"/>
      <c r="K155" s="9"/>
      <c r="L155" s="10"/>
    </row>
    <row r="156" spans="1:14" ht="15" customHeight="1">
      <c r="A156" s="6">
        <v>152</v>
      </c>
      <c r="B156" s="7"/>
      <c r="C156" s="8" t="e">
        <f>+VLOOKUP(B156,Inventario!C156:K320,9,0)</f>
        <v>#N/A</v>
      </c>
      <c r="D156" s="9"/>
      <c r="E156" s="9"/>
      <c r="F156" s="9"/>
      <c r="G156" s="9"/>
      <c r="H156" s="9"/>
      <c r="I156" s="9"/>
      <c r="J156" s="9"/>
      <c r="K156" s="9"/>
      <c r="L156" s="10"/>
    </row>
    <row r="157" spans="1:14" ht="15" customHeight="1">
      <c r="A157" s="6">
        <v>153</v>
      </c>
      <c r="B157" s="7"/>
      <c r="C157" s="8" t="e">
        <f>+VLOOKUP(B157,Inventario!C157:K321,9,0)</f>
        <v>#N/A</v>
      </c>
      <c r="D157" s="9"/>
      <c r="E157" s="9"/>
      <c r="F157" s="9"/>
      <c r="G157" s="9"/>
      <c r="H157" s="9"/>
      <c r="I157" s="9"/>
      <c r="J157" s="9"/>
      <c r="K157" s="9"/>
      <c r="L157" s="10"/>
    </row>
    <row r="158" spans="1:14" ht="15" customHeight="1">
      <c r="A158" s="6">
        <v>154</v>
      </c>
      <c r="B158" s="7"/>
      <c r="C158" s="8" t="e">
        <f>+VLOOKUP(B158,Inventario!C158:K322,9,0)</f>
        <v>#N/A</v>
      </c>
      <c r="D158" s="9"/>
      <c r="E158" s="9"/>
      <c r="F158" s="9"/>
      <c r="G158" s="9"/>
      <c r="H158" s="9"/>
      <c r="I158" s="9"/>
      <c r="J158" s="9"/>
      <c r="K158" s="9"/>
      <c r="L158" s="10"/>
      <c r="M158" s="15"/>
    </row>
    <row r="159" spans="1:14" ht="15" customHeight="1">
      <c r="A159" s="6">
        <v>155</v>
      </c>
      <c r="B159" s="7"/>
      <c r="C159" s="8" t="e">
        <f>+VLOOKUP(B159,Inventario!C159:K323,9,0)</f>
        <v>#N/A</v>
      </c>
      <c r="D159" s="9"/>
      <c r="E159" s="9"/>
      <c r="F159" s="9"/>
      <c r="G159" s="9"/>
      <c r="H159" s="9"/>
      <c r="I159" s="9"/>
      <c r="J159" s="9"/>
      <c r="K159" s="9"/>
      <c r="L159" s="16"/>
      <c r="M159" s="8">
        <f>+SUM(M5:M157)</f>
        <v>0</v>
      </c>
      <c r="N159" s="10"/>
    </row>
    <row r="160" spans="1:14" ht="15" customHeight="1">
      <c r="A160" s="6">
        <v>156</v>
      </c>
      <c r="B160" s="7"/>
      <c r="C160" s="8" t="e">
        <f>+VLOOKUP(B160,Inventario!C160:K324,9,0)</f>
        <v>#N/A</v>
      </c>
      <c r="D160" s="9"/>
      <c r="E160" s="9"/>
      <c r="F160" s="9"/>
      <c r="G160" s="9"/>
      <c r="H160" s="9"/>
      <c r="I160" s="9"/>
      <c r="J160" s="9"/>
      <c r="K160" s="9"/>
      <c r="L160" s="10"/>
      <c r="M160" s="12"/>
    </row>
    <row r="161" spans="1:12" ht="15" customHeight="1">
      <c r="A161" s="6">
        <v>157</v>
      </c>
      <c r="B161" s="7"/>
      <c r="C161" s="8" t="e">
        <f>+VLOOKUP(B161,Inventario!C161:K325,9,0)</f>
        <v>#N/A</v>
      </c>
      <c r="D161" s="9"/>
      <c r="E161" s="9"/>
      <c r="F161" s="9"/>
      <c r="G161" s="9"/>
      <c r="H161" s="9"/>
      <c r="I161" s="9"/>
      <c r="J161" s="9"/>
      <c r="K161" s="9"/>
      <c r="L161" s="10"/>
    </row>
    <row r="162" spans="1:12" ht="15" customHeight="1">
      <c r="A162" s="6">
        <v>158</v>
      </c>
      <c r="B162" s="7"/>
      <c r="C162" s="8" t="e">
        <f>+VLOOKUP(B162,Inventario!C162:K326,9,0)</f>
        <v>#N/A</v>
      </c>
      <c r="D162" s="9"/>
      <c r="E162" s="9"/>
      <c r="F162" s="9"/>
      <c r="G162" s="9"/>
      <c r="H162" s="9"/>
      <c r="I162" s="9"/>
      <c r="J162" s="9"/>
      <c r="K162" s="9"/>
      <c r="L162" s="10"/>
    </row>
    <row r="163" spans="1:12" ht="15" customHeight="1">
      <c r="A163" s="6">
        <v>159</v>
      </c>
      <c r="B163" s="7"/>
      <c r="C163" s="8" t="e">
        <f>+VLOOKUP(B163,Inventario!C163:K327,9,0)</f>
        <v>#N/A</v>
      </c>
      <c r="D163" s="9"/>
      <c r="E163" s="9"/>
      <c r="F163" s="9"/>
      <c r="G163" s="9"/>
      <c r="H163" s="9"/>
      <c r="I163" s="9"/>
      <c r="J163" s="9"/>
      <c r="K163" s="9"/>
      <c r="L163" s="10"/>
    </row>
    <row r="164" spans="1:12" ht="15" customHeight="1">
      <c r="A164" s="6">
        <v>160</v>
      </c>
      <c r="B164" s="7"/>
      <c r="C164" s="8" t="e">
        <f>+VLOOKUP(B164,Inventario!C164:K328,9,0)</f>
        <v>#N/A</v>
      </c>
      <c r="D164" s="9"/>
      <c r="E164" s="9"/>
      <c r="F164" s="9"/>
      <c r="G164" s="9"/>
      <c r="H164" s="9"/>
      <c r="I164" s="9"/>
      <c r="J164" s="9"/>
      <c r="K164" s="9"/>
      <c r="L164" s="10"/>
    </row>
    <row r="165" spans="1:12" ht="15" customHeight="1">
      <c r="A165" s="6">
        <v>161</v>
      </c>
      <c r="B165" s="7"/>
      <c r="C165" s="8" t="e">
        <f>+VLOOKUP(B165,Inventario!C165:K329,9,0)</f>
        <v>#N/A</v>
      </c>
      <c r="D165" s="9"/>
      <c r="E165" s="9"/>
      <c r="F165" s="9"/>
      <c r="G165" s="9"/>
      <c r="H165" s="9"/>
      <c r="I165" s="9"/>
      <c r="J165" s="9"/>
      <c r="K165" s="9"/>
      <c r="L165" s="10"/>
    </row>
    <row r="166" spans="1:12" ht="15" customHeight="1">
      <c r="A166" s="6">
        <v>162</v>
      </c>
      <c r="B166" s="7"/>
      <c r="C166" s="8" t="e">
        <f>+VLOOKUP(B166,Inventario!C166:K330,9,0)</f>
        <v>#N/A</v>
      </c>
      <c r="D166" s="9"/>
      <c r="E166" s="9"/>
      <c r="F166" s="9"/>
      <c r="G166" s="9"/>
      <c r="H166" s="9"/>
      <c r="I166" s="9"/>
      <c r="J166" s="9"/>
      <c r="K166" s="9"/>
      <c r="L166" s="10"/>
    </row>
    <row r="167" spans="1:12" ht="15" customHeight="1">
      <c r="A167" s="6">
        <v>163</v>
      </c>
      <c r="B167" s="7"/>
      <c r="C167" s="8" t="e">
        <f>+VLOOKUP(B167,Inventario!C167:K331,9,0)</f>
        <v>#N/A</v>
      </c>
      <c r="D167" s="9"/>
      <c r="E167" s="9"/>
      <c r="F167" s="9"/>
      <c r="G167" s="9"/>
      <c r="H167" s="9"/>
      <c r="I167" s="9"/>
      <c r="J167" s="9"/>
      <c r="K167" s="9"/>
      <c r="L167" s="10"/>
    </row>
    <row r="168" spans="1:12" ht="15" customHeight="1">
      <c r="A168" s="6">
        <v>164</v>
      </c>
      <c r="B168" s="7"/>
      <c r="C168" s="8" t="e">
        <f>+VLOOKUP(B168,Inventario!C168:K332,9,0)</f>
        <v>#N/A</v>
      </c>
      <c r="D168" s="9"/>
      <c r="E168" s="9"/>
      <c r="F168" s="9"/>
      <c r="G168" s="9"/>
      <c r="H168" s="9"/>
      <c r="I168" s="9"/>
      <c r="J168" s="9"/>
      <c r="K168" s="9"/>
      <c r="L168" s="10"/>
    </row>
    <row r="169" spans="1:12" ht="15" customHeight="1">
      <c r="A169" s="6">
        <v>165</v>
      </c>
      <c r="B169" s="7"/>
      <c r="C169" s="8" t="e">
        <f>+VLOOKUP(B169,Inventario!C169:K333,9,0)</f>
        <v>#N/A</v>
      </c>
      <c r="D169" s="9"/>
      <c r="E169" s="9"/>
      <c r="F169" s="9"/>
      <c r="G169" s="9"/>
      <c r="H169" s="9"/>
      <c r="I169" s="9"/>
      <c r="J169" s="9"/>
      <c r="K169" s="9"/>
      <c r="L169" s="10"/>
    </row>
    <row r="170" spans="1:12" ht="15" customHeight="1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2" ht="15" customHeight="1">
      <c r="B171" s="14"/>
      <c r="C171" s="8" t="e">
        <f t="shared" ref="C171:K171" si="0">+SUM(C5:C169)</f>
        <v>#N/A</v>
      </c>
      <c r="D171" s="8">
        <f t="shared" si="0"/>
        <v>0</v>
      </c>
      <c r="E171" s="8">
        <f t="shared" si="0"/>
        <v>0</v>
      </c>
      <c r="F171" s="8">
        <f t="shared" si="0"/>
        <v>0</v>
      </c>
      <c r="G171" s="8">
        <f t="shared" si="0"/>
        <v>0</v>
      </c>
      <c r="H171" s="8">
        <f t="shared" si="0"/>
        <v>0</v>
      </c>
      <c r="I171" s="8">
        <f t="shared" si="0"/>
        <v>0</v>
      </c>
      <c r="J171" s="8">
        <f t="shared" si="0"/>
        <v>0</v>
      </c>
      <c r="K171" s="8">
        <f t="shared" si="0"/>
        <v>0</v>
      </c>
      <c r="L171" s="10"/>
    </row>
  </sheetData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18"/>
  <sheetViews>
    <sheetView tabSelected="1" workbookViewId="0">
      <selection activeCell="F12" sqref="F12"/>
    </sheetView>
  </sheetViews>
  <sheetFormatPr baseColWidth="10" defaultColWidth="10" defaultRowHeight="12.75"/>
  <cols>
    <col min="1" max="16384" width="10" style="49"/>
  </cols>
  <sheetData>
    <row r="8" spans="1:5" ht="15">
      <c r="A8" s="47" t="s">
        <v>194</v>
      </c>
      <c r="B8" s="47"/>
      <c r="C8" s="47"/>
      <c r="D8" s="47"/>
      <c r="E8" s="48"/>
    </row>
    <row r="15" spans="1:5">
      <c r="A15" s="50"/>
      <c r="B15" s="51"/>
      <c r="C15" s="51"/>
    </row>
    <row r="16" spans="1:5">
      <c r="A16" s="51"/>
      <c r="B16" s="51"/>
      <c r="C16" s="51"/>
    </row>
    <row r="17" spans="1:3">
      <c r="A17" s="51"/>
      <c r="B17" s="51"/>
      <c r="C17" s="51"/>
    </row>
    <row r="18" spans="1:3">
      <c r="A18" s="51"/>
      <c r="B18" s="51"/>
      <c r="C18" s="51"/>
    </row>
  </sheetData>
  <mergeCells count="1">
    <mergeCell ref="A8:D8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Inventario</vt:lpstr>
      <vt:lpstr>Hoja.Inventario</vt:lpstr>
      <vt:lpstr>Formato</vt:lpstr>
      <vt:lpstr>Acerca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https://websitedinamico.com</dc:creator>
  <cp:lastModifiedBy>Usuario de Windows</cp:lastModifiedBy>
  <cp:revision>1</cp:revision>
  <dcterms:created xsi:type="dcterms:W3CDTF">2019-10-05T16:19:22Z</dcterms:created>
  <dcterms:modified xsi:type="dcterms:W3CDTF">2020-02-03T23:35:33Z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2058-10.2.0.7646</vt:lpwstr>
  </property>
</Properties>
</file>